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600" windowHeight="10770" firstSheet="14" activeTab="14"/>
  </bookViews>
  <sheets>
    <sheet name="Свод до 31.12.2009" sheetId="1" r:id="rId1"/>
    <sheet name="СПб" sheetId="4" r:id="rId2"/>
    <sheet name="Тосненский" sheetId="24" r:id="rId3"/>
    <sheet name="Тихвинский" sheetId="23" r:id="rId4"/>
    <sheet name="Сланцевский" sheetId="22" r:id="rId5"/>
    <sheet name="Подпорожский" sheetId="21" r:id="rId6"/>
    <sheet name="Приозерский" sheetId="20" r:id="rId7"/>
    <sheet name="Лужский" sheetId="17" r:id="rId8"/>
    <sheet name="Бокситогорский" sheetId="11" r:id="rId9"/>
    <sheet name="Волосовский" sheetId="10" r:id="rId10"/>
    <sheet name="Всеволожский" sheetId="9" r:id="rId11"/>
    <sheet name="Выборгский-" sheetId="8" r:id="rId12"/>
    <sheet name="Гатчинский" sheetId="7" r:id="rId13"/>
    <sheet name="Кингисеппский" sheetId="13" r:id="rId14"/>
    <sheet name="ГОДОВОЙ ПЛАН" sheetId="27" r:id="rId15"/>
  </sheets>
  <definedNames>
    <definedName name="_xlnm.Print_Area" localSheetId="14">'ГОДОВОЙ ПЛАН'!$A$1:$BU$246</definedName>
    <definedName name="_xlnm.Print_Area" localSheetId="1">СПб!$A$4:$P$58</definedName>
  </definedNames>
  <calcPr calcId="124519" refMode="R1C1"/>
</workbook>
</file>

<file path=xl/calcChain.xml><?xml version="1.0" encoding="utf-8"?>
<calcChain xmlns="http://schemas.openxmlformats.org/spreadsheetml/2006/main">
  <c r="BC170" i="27"/>
  <c r="BC246"/>
  <c r="AS246"/>
  <c r="AX246"/>
  <c r="BT246"/>
  <c r="AN246"/>
  <c r="X246"/>
  <c r="BD160"/>
  <c r="AX160"/>
  <c r="BD164"/>
  <c r="BD170"/>
  <c r="AY170"/>
  <c r="AX164"/>
  <c r="AT164"/>
  <c r="AT160"/>
  <c r="AS160"/>
  <c r="AR160"/>
  <c r="AQ151"/>
  <c r="AP151"/>
  <c r="BH228"/>
  <c r="BP245"/>
  <c r="BS245" s="1"/>
  <c r="BO245"/>
  <c r="BM245"/>
  <c r="BL245"/>
  <c r="BN245" s="1"/>
  <c r="BL228"/>
  <c r="BK228"/>
  <c r="BN228" s="1"/>
  <c r="BJ228"/>
  <c r="BI228"/>
  <c r="BG228"/>
  <c r="BG211"/>
  <c r="BF211"/>
  <c r="BE211"/>
  <c r="BE200"/>
  <c r="BB196"/>
  <c r="BA196"/>
  <c r="BC186"/>
  <c r="BD186" s="1"/>
  <c r="BU186" s="1"/>
  <c r="AZ186"/>
  <c r="AY179"/>
  <c r="BC179" s="1"/>
  <c r="BD175"/>
  <c r="BU175" s="1"/>
  <c r="AY175"/>
  <c r="BC175" s="1"/>
  <c r="BU170"/>
  <c r="AO151"/>
  <c r="AN151"/>
  <c r="AM151"/>
  <c r="AL151"/>
  <c r="AK151"/>
  <c r="AM129"/>
  <c r="AJ129"/>
  <c r="AI129"/>
  <c r="AG129"/>
  <c r="AH129" s="1"/>
  <c r="AG115"/>
  <c r="AH115" s="1"/>
  <c r="AN115" s="1"/>
  <c r="AF111"/>
  <c r="AE111"/>
  <c r="AD111"/>
  <c r="AH111" s="1"/>
  <c r="AN111" s="1"/>
  <c r="AB111"/>
  <c r="AC111" s="1"/>
  <c r="AA111"/>
  <c r="AA86"/>
  <c r="AC86" s="1"/>
  <c r="Z82"/>
  <c r="V76"/>
  <c r="W76" s="1"/>
  <c r="U76"/>
  <c r="T76"/>
  <c r="S76"/>
  <c r="Q47"/>
  <c r="P47"/>
  <c r="O47"/>
  <c r="N47"/>
  <c r="R47" s="1"/>
  <c r="L47"/>
  <c r="K47"/>
  <c r="BD246" l="1"/>
  <c r="BU246" s="1"/>
  <c r="BT228"/>
  <c r="BU228" s="1"/>
  <c r="AN86"/>
  <c r="BU86"/>
  <c r="X76"/>
  <c r="W246"/>
  <c r="BT245"/>
  <c r="BU245" s="1"/>
  <c r="BS246"/>
  <c r="AH246"/>
  <c r="BN246"/>
  <c r="AN129"/>
  <c r="AM246"/>
  <c r="BD179"/>
  <c r="BU179" s="1"/>
  <c r="M47"/>
  <c r="X47" s="1"/>
  <c r="BQ245"/>
  <c r="BJ245"/>
  <c r="BE245"/>
  <c r="BD245"/>
  <c r="AY245"/>
  <c r="AT245"/>
  <c r="AO245"/>
  <c r="AI245"/>
  <c r="AD245"/>
  <c r="Y245"/>
  <c r="I228"/>
  <c r="J228"/>
  <c r="K228"/>
  <c r="L228"/>
  <c r="N228"/>
  <c r="O228"/>
  <c r="P228"/>
  <c r="Q228"/>
  <c r="S228"/>
  <c r="T228"/>
  <c r="U228"/>
  <c r="V228"/>
  <c r="Y228"/>
  <c r="Z228"/>
  <c r="Z245" s="1"/>
  <c r="AA228"/>
  <c r="AA245" s="1"/>
  <c r="AB228"/>
  <c r="AD228"/>
  <c r="AE228"/>
  <c r="AE245" s="1"/>
  <c r="AF228"/>
  <c r="AF245" s="1"/>
  <c r="AG228"/>
  <c r="AI228"/>
  <c r="AJ228"/>
  <c r="AJ245" s="1"/>
  <c r="AK228"/>
  <c r="AK245" s="1"/>
  <c r="AL228"/>
  <c r="AO228"/>
  <c r="AP228"/>
  <c r="AP245" s="1"/>
  <c r="AQ228"/>
  <c r="AQ245" s="1"/>
  <c r="AR228"/>
  <c r="AT228"/>
  <c r="AU228"/>
  <c r="AU245" s="1"/>
  <c r="AV228"/>
  <c r="AV245" s="1"/>
  <c r="AW228"/>
  <c r="AY228"/>
  <c r="AZ228"/>
  <c r="AZ245" s="1"/>
  <c r="BA228"/>
  <c r="BA245" s="1"/>
  <c r="BB228"/>
  <c r="BE228"/>
  <c r="BF228"/>
  <c r="BF245" s="1"/>
  <c r="BG245"/>
  <c r="BK245"/>
  <c r="BH245" l="1"/>
  <c r="M228"/>
  <c r="AS228"/>
  <c r="AC228"/>
  <c r="W228"/>
  <c r="X228" s="1"/>
  <c r="X245" s="1"/>
  <c r="AB245" s="1"/>
  <c r="R228"/>
  <c r="AH228"/>
  <c r="AX228"/>
  <c r="AM228"/>
  <c r="AN228" l="1"/>
  <c r="AN245" s="1"/>
  <c r="AR245" s="1"/>
  <c r="W45"/>
  <c r="W43"/>
  <c r="W42"/>
  <c r="W38"/>
  <c r="R45"/>
  <c r="R43"/>
  <c r="R42"/>
  <c r="R38"/>
  <c r="AM97"/>
  <c r="AM96"/>
  <c r="AR82"/>
  <c r="AQ82"/>
  <c r="AP82"/>
  <c r="AO82"/>
  <c r="BR76"/>
  <c r="BQ76"/>
  <c r="BP76"/>
  <c r="BO76"/>
  <c r="BS75"/>
  <c r="BS73"/>
  <c r="BS72"/>
  <c r="BS52"/>
  <c r="BS49"/>
  <c r="BM76"/>
  <c r="BL76"/>
  <c r="BK76"/>
  <c r="BJ76"/>
  <c r="BN75"/>
  <c r="BN73"/>
  <c r="BN72"/>
  <c r="BN52"/>
  <c r="BN49"/>
  <c r="BH76"/>
  <c r="BG76"/>
  <c r="BF76"/>
  <c r="BE76"/>
  <c r="BI75"/>
  <c r="BI73"/>
  <c r="BI72"/>
  <c r="BI52"/>
  <c r="BI49"/>
  <c r="BB76"/>
  <c r="BA76"/>
  <c r="AZ76"/>
  <c r="AY76"/>
  <c r="BC75"/>
  <c r="BC73"/>
  <c r="BC72"/>
  <c r="BC52"/>
  <c r="BC49"/>
  <c r="AW76"/>
  <c r="AV76"/>
  <c r="AU76"/>
  <c r="AT76"/>
  <c r="AX75"/>
  <c r="AX73"/>
  <c r="AX72"/>
  <c r="AX52"/>
  <c r="AX49"/>
  <c r="AR76"/>
  <c r="AQ76"/>
  <c r="AP76"/>
  <c r="AO76"/>
  <c r="AS75"/>
  <c r="AS73"/>
  <c r="AS72"/>
  <c r="AS52"/>
  <c r="AS49"/>
  <c r="AL76"/>
  <c r="AK76"/>
  <c r="AJ76"/>
  <c r="AI76"/>
  <c r="AM75"/>
  <c r="AM73"/>
  <c r="AM72"/>
  <c r="AM52"/>
  <c r="AM49"/>
  <c r="AG76"/>
  <c r="AF76"/>
  <c r="AH75"/>
  <c r="AH73"/>
  <c r="AH72"/>
  <c r="AH52"/>
  <c r="AH49"/>
  <c r="Z76"/>
  <c r="Y76"/>
  <c r="AC75"/>
  <c r="AC73"/>
  <c r="AC72"/>
  <c r="AC52"/>
  <c r="AC49"/>
  <c r="W75"/>
  <c r="W73"/>
  <c r="W72"/>
  <c r="W52"/>
  <c r="W49"/>
  <c r="Q76"/>
  <c r="P76"/>
  <c r="O76"/>
  <c r="N76"/>
  <c r="R75"/>
  <c r="R73"/>
  <c r="R72"/>
  <c r="R52"/>
  <c r="R49"/>
  <c r="L76"/>
  <c r="K76"/>
  <c r="J76"/>
  <c r="I76"/>
  <c r="BR47"/>
  <c r="BQ47"/>
  <c r="BP47"/>
  <c r="BO47"/>
  <c r="BS45"/>
  <c r="BS43"/>
  <c r="BS42"/>
  <c r="BS38"/>
  <c r="BM47"/>
  <c r="BL47"/>
  <c r="BK47"/>
  <c r="BJ47"/>
  <c r="BN45"/>
  <c r="BN43"/>
  <c r="BN42"/>
  <c r="BN38"/>
  <c r="BH47"/>
  <c r="BG47"/>
  <c r="BF47"/>
  <c r="BE47"/>
  <c r="BI45"/>
  <c r="BI43"/>
  <c r="BI42"/>
  <c r="BI38"/>
  <c r="BB47"/>
  <c r="BA47"/>
  <c r="AZ47"/>
  <c r="AY47"/>
  <c r="BC45"/>
  <c r="BC43"/>
  <c r="BC42"/>
  <c r="BC38"/>
  <c r="AW47"/>
  <c r="AV47"/>
  <c r="AU47"/>
  <c r="AT47"/>
  <c r="AX45"/>
  <c r="AX43"/>
  <c r="AX42"/>
  <c r="AX38"/>
  <c r="AR47"/>
  <c r="AQ47"/>
  <c r="AP47"/>
  <c r="AO47"/>
  <c r="AS45"/>
  <c r="AS43"/>
  <c r="AS42"/>
  <c r="AS38"/>
  <c r="AL47"/>
  <c r="AK47"/>
  <c r="AJ47"/>
  <c r="AI47"/>
  <c r="AM45"/>
  <c r="AM43"/>
  <c r="AM42"/>
  <c r="AM38"/>
  <c r="AG47"/>
  <c r="AF47"/>
  <c r="AE47"/>
  <c r="AD47"/>
  <c r="AH45"/>
  <c r="AH43"/>
  <c r="AH42"/>
  <c r="AH38"/>
  <c r="AB47"/>
  <c r="AA47"/>
  <c r="Z47"/>
  <c r="Y47"/>
  <c r="AC45"/>
  <c r="AC43"/>
  <c r="AC42"/>
  <c r="AC38"/>
  <c r="BR115"/>
  <c r="BQ115"/>
  <c r="BP115"/>
  <c r="BO115"/>
  <c r="BM115"/>
  <c r="BL115"/>
  <c r="BK115"/>
  <c r="BJ115"/>
  <c r="BH115"/>
  <c r="BG115"/>
  <c r="BF115"/>
  <c r="BE115"/>
  <c r="BB115"/>
  <c r="BA115"/>
  <c r="AZ115"/>
  <c r="AY115"/>
  <c r="AW115"/>
  <c r="AV115"/>
  <c r="AU115"/>
  <c r="AT115"/>
  <c r="AR115"/>
  <c r="AQ115"/>
  <c r="AK115"/>
  <c r="AJ115"/>
  <c r="AI115"/>
  <c r="AF115"/>
  <c r="AE115"/>
  <c r="AD115"/>
  <c r="AB115"/>
  <c r="AA115"/>
  <c r="Z115"/>
  <c r="Y115"/>
  <c r="V115"/>
  <c r="U115"/>
  <c r="T115"/>
  <c r="S115"/>
  <c r="Q115"/>
  <c r="P115"/>
  <c r="O115"/>
  <c r="N115"/>
  <c r="L115"/>
  <c r="K115"/>
  <c r="J115"/>
  <c r="I115"/>
  <c r="BS113"/>
  <c r="BN113"/>
  <c r="BI113"/>
  <c r="BC113"/>
  <c r="AX113"/>
  <c r="AS113"/>
  <c r="AM113"/>
  <c r="AH113"/>
  <c r="AC113"/>
  <c r="W113"/>
  <c r="R113"/>
  <c r="M113"/>
  <c r="AW175"/>
  <c r="AX175" s="1"/>
  <c r="BI200"/>
  <c r="BT200" s="1"/>
  <c r="BU200" s="1"/>
  <c r="AZ179"/>
  <c r="AV170"/>
  <c r="AU164"/>
  <c r="AU160"/>
  <c r="AE86"/>
  <c r="AD82"/>
  <c r="M49"/>
  <c r="M52"/>
  <c r="AW179"/>
  <c r="AU179"/>
  <c r="AT179"/>
  <c r="AK129"/>
  <c r="BS227"/>
  <c r="BS226"/>
  <c r="BS225"/>
  <c r="BN227"/>
  <c r="BN226"/>
  <c r="BN225"/>
  <c r="BR245" s="1"/>
  <c r="BI227"/>
  <c r="BI226"/>
  <c r="BI225"/>
  <c r="BC227"/>
  <c r="BC226"/>
  <c r="BC225"/>
  <c r="AX227"/>
  <c r="AX226"/>
  <c r="AX245" s="1"/>
  <c r="BB245" s="1"/>
  <c r="BC245" s="1"/>
  <c r="AX225"/>
  <c r="AS227"/>
  <c r="AS245" s="1"/>
  <c r="AW245" s="1"/>
  <c r="AS226"/>
  <c r="AS225"/>
  <c r="AM227"/>
  <c r="AM226"/>
  <c r="AM225"/>
  <c r="AH227"/>
  <c r="AH245" s="1"/>
  <c r="AL245" s="1"/>
  <c r="AH226"/>
  <c r="AH225"/>
  <c r="AC227"/>
  <c r="AC226"/>
  <c r="AC245" s="1"/>
  <c r="AG245" s="1"/>
  <c r="AC225"/>
  <c r="W227"/>
  <c r="W226"/>
  <c r="W225"/>
  <c r="R227"/>
  <c r="R226"/>
  <c r="R225"/>
  <c r="BR196"/>
  <c r="BQ196"/>
  <c r="BP196"/>
  <c r="BO196"/>
  <c r="BS195"/>
  <c r="BS188"/>
  <c r="BM196"/>
  <c r="BL196"/>
  <c r="BK196"/>
  <c r="BJ196"/>
  <c r="BN195"/>
  <c r="BN188"/>
  <c r="BF196"/>
  <c r="BE196"/>
  <c r="BI195"/>
  <c r="BI188"/>
  <c r="AZ196"/>
  <c r="AY196"/>
  <c r="BC195"/>
  <c r="BC188"/>
  <c r="AV196"/>
  <c r="AU196"/>
  <c r="AT196"/>
  <c r="AX195"/>
  <c r="AX188"/>
  <c r="AR196"/>
  <c r="AQ196"/>
  <c r="AP196"/>
  <c r="AO196"/>
  <c r="AS195"/>
  <c r="AS188"/>
  <c r="AL196"/>
  <c r="AK196"/>
  <c r="AJ196"/>
  <c r="AI196"/>
  <c r="AM195"/>
  <c r="AM188"/>
  <c r="AG196"/>
  <c r="AF196"/>
  <c r="AE196"/>
  <c r="AD196"/>
  <c r="AH195"/>
  <c r="AH188"/>
  <c r="AB196"/>
  <c r="AA196"/>
  <c r="Z196"/>
  <c r="Y196"/>
  <c r="AC195"/>
  <c r="AC188"/>
  <c r="V196"/>
  <c r="U196"/>
  <c r="T196"/>
  <c r="S196"/>
  <c r="W195"/>
  <c r="W188"/>
  <c r="Q196"/>
  <c r="P196"/>
  <c r="O196"/>
  <c r="N196"/>
  <c r="R195"/>
  <c r="R188"/>
  <c r="L196"/>
  <c r="K196"/>
  <c r="J196"/>
  <c r="I196"/>
  <c r="BS174"/>
  <c r="BN174"/>
  <c r="BI174"/>
  <c r="BC174"/>
  <c r="AX174"/>
  <c r="AS174"/>
  <c r="AM174"/>
  <c r="AH174"/>
  <c r="AC174"/>
  <c r="W174"/>
  <c r="R174"/>
  <c r="BS169"/>
  <c r="BS168"/>
  <c r="BN169"/>
  <c r="BN168"/>
  <c r="BI169"/>
  <c r="BI168"/>
  <c r="BC169"/>
  <c r="BC168"/>
  <c r="AX169"/>
  <c r="AX168"/>
  <c r="AS169"/>
  <c r="AS168"/>
  <c r="AM169"/>
  <c r="AM168"/>
  <c r="AH169"/>
  <c r="AH168"/>
  <c r="AC169"/>
  <c r="AC168"/>
  <c r="W169"/>
  <c r="W168"/>
  <c r="R169"/>
  <c r="R168"/>
  <c r="BS149"/>
  <c r="BS148"/>
  <c r="BS145"/>
  <c r="BS144"/>
  <c r="BN149"/>
  <c r="BN148"/>
  <c r="BN145"/>
  <c r="BN144"/>
  <c r="BI149"/>
  <c r="BI148"/>
  <c r="BI145"/>
  <c r="BI144"/>
  <c r="BC149"/>
  <c r="BC148"/>
  <c r="BC145"/>
  <c r="BC144"/>
  <c r="AX149"/>
  <c r="AX148"/>
  <c r="AX145"/>
  <c r="AX144"/>
  <c r="AM149"/>
  <c r="AM148"/>
  <c r="AM145"/>
  <c r="AM144"/>
  <c r="AH149"/>
  <c r="AH148"/>
  <c r="AH145"/>
  <c r="AH144"/>
  <c r="AC149"/>
  <c r="AC148"/>
  <c r="AC145"/>
  <c r="AC144"/>
  <c r="W149"/>
  <c r="W148"/>
  <c r="W145"/>
  <c r="W144"/>
  <c r="R149"/>
  <c r="R148"/>
  <c r="R145"/>
  <c r="R144"/>
  <c r="BS110"/>
  <c r="BS109"/>
  <c r="BS108"/>
  <c r="BS107"/>
  <c r="BS105"/>
  <c r="BS100"/>
  <c r="BN110"/>
  <c r="BN109"/>
  <c r="BN108"/>
  <c r="BN107"/>
  <c r="BN105"/>
  <c r="BN100"/>
  <c r="BI110"/>
  <c r="BI109"/>
  <c r="BI108"/>
  <c r="BI107"/>
  <c r="BI105"/>
  <c r="BI100"/>
  <c r="BC110"/>
  <c r="BC109"/>
  <c r="BC108"/>
  <c r="BC107"/>
  <c r="BC105"/>
  <c r="BC100"/>
  <c r="AX110"/>
  <c r="AX109"/>
  <c r="AX108"/>
  <c r="AX107"/>
  <c r="AX105"/>
  <c r="AX100"/>
  <c r="AS110"/>
  <c r="AS109"/>
  <c r="AS108"/>
  <c r="AS107"/>
  <c r="AS105"/>
  <c r="AS100"/>
  <c r="AM110"/>
  <c r="AM109"/>
  <c r="AM108"/>
  <c r="AM107"/>
  <c r="AM105"/>
  <c r="AM100"/>
  <c r="AH110"/>
  <c r="AH109"/>
  <c r="AH108"/>
  <c r="AH107"/>
  <c r="AH105"/>
  <c r="AH100"/>
  <c r="AC110"/>
  <c r="AC109"/>
  <c r="AC108"/>
  <c r="AC107"/>
  <c r="AC105"/>
  <c r="AC100"/>
  <c r="W110"/>
  <c r="W109"/>
  <c r="W108"/>
  <c r="W107"/>
  <c r="W105"/>
  <c r="W100"/>
  <c r="R110"/>
  <c r="R109"/>
  <c r="R108"/>
  <c r="R107"/>
  <c r="R105"/>
  <c r="R100"/>
  <c r="BR86"/>
  <c r="BQ86"/>
  <c r="BP86"/>
  <c r="BO86"/>
  <c r="BS84"/>
  <c r="BM86"/>
  <c r="BL86"/>
  <c r="BK86"/>
  <c r="BJ86"/>
  <c r="BN84"/>
  <c r="BH86"/>
  <c r="BG86"/>
  <c r="BF86"/>
  <c r="BE86"/>
  <c r="BI84"/>
  <c r="BB86"/>
  <c r="BA86"/>
  <c r="AZ86"/>
  <c r="AY86"/>
  <c r="BC84"/>
  <c r="AW86"/>
  <c r="AV86"/>
  <c r="AU86"/>
  <c r="AT86"/>
  <c r="AX84"/>
  <c r="AR86"/>
  <c r="AQ86"/>
  <c r="AP86"/>
  <c r="AO86"/>
  <c r="AS84"/>
  <c r="AL86"/>
  <c r="AK86"/>
  <c r="AJ86"/>
  <c r="AI86"/>
  <c r="AM84"/>
  <c r="AD86"/>
  <c r="AH84"/>
  <c r="AB86"/>
  <c r="Z86"/>
  <c r="Y86"/>
  <c r="AC84"/>
  <c r="V86"/>
  <c r="U86"/>
  <c r="T86"/>
  <c r="S86"/>
  <c r="W84"/>
  <c r="Q86"/>
  <c r="P86"/>
  <c r="O86"/>
  <c r="N86"/>
  <c r="R84"/>
  <c r="L86"/>
  <c r="K86"/>
  <c r="J86"/>
  <c r="I86"/>
  <c r="AF129"/>
  <c r="AE129"/>
  <c r="AD129"/>
  <c r="AH117"/>
  <c r="AB129"/>
  <c r="AA129"/>
  <c r="Z129"/>
  <c r="Y129"/>
  <c r="BS216"/>
  <c r="BS213"/>
  <c r="BN216"/>
  <c r="BN213"/>
  <c r="BI216"/>
  <c r="BI213"/>
  <c r="BC216"/>
  <c r="BC213"/>
  <c r="AX216"/>
  <c r="AX213"/>
  <c r="AS216"/>
  <c r="AS213"/>
  <c r="AM216"/>
  <c r="AM213"/>
  <c r="AH216"/>
  <c r="AH213"/>
  <c r="AC216"/>
  <c r="AC213"/>
  <c r="W216"/>
  <c r="W213"/>
  <c r="R216"/>
  <c r="R213"/>
  <c r="BR200"/>
  <c r="BQ200"/>
  <c r="BP200"/>
  <c r="BO200"/>
  <c r="BS199"/>
  <c r="BS198"/>
  <c r="BM200"/>
  <c r="BL200"/>
  <c r="BK200"/>
  <c r="BN199"/>
  <c r="BN198"/>
  <c r="BI199"/>
  <c r="BI198"/>
  <c r="BB200"/>
  <c r="BA200"/>
  <c r="AZ200"/>
  <c r="BC199"/>
  <c r="BC198"/>
  <c r="AW200"/>
  <c r="AV200"/>
  <c r="AU200"/>
  <c r="AT200"/>
  <c r="AX199"/>
  <c r="AX198"/>
  <c r="AR200"/>
  <c r="AQ200"/>
  <c r="AP200"/>
  <c r="AO200"/>
  <c r="AS199"/>
  <c r="AS198"/>
  <c r="AL200"/>
  <c r="AK200"/>
  <c r="AJ200"/>
  <c r="AI200"/>
  <c r="AM199"/>
  <c r="AM198"/>
  <c r="AG200"/>
  <c r="AF200"/>
  <c r="AE200"/>
  <c r="AD200"/>
  <c r="AH199"/>
  <c r="AH198"/>
  <c r="AB200"/>
  <c r="AA200"/>
  <c r="Z200"/>
  <c r="Y200"/>
  <c r="AC199"/>
  <c r="AC198"/>
  <c r="V200"/>
  <c r="U200"/>
  <c r="T200"/>
  <c r="S200"/>
  <c r="W199"/>
  <c r="W198"/>
  <c r="Q200"/>
  <c r="P200"/>
  <c r="O200"/>
  <c r="N200"/>
  <c r="R199"/>
  <c r="R198"/>
  <c r="L200"/>
  <c r="K200"/>
  <c r="J200"/>
  <c r="I200"/>
  <c r="BR186"/>
  <c r="BQ186"/>
  <c r="BP186"/>
  <c r="BO186"/>
  <c r="BS185"/>
  <c r="BS181"/>
  <c r="BM186"/>
  <c r="BL186"/>
  <c r="BK186"/>
  <c r="BJ186"/>
  <c r="BN185"/>
  <c r="BN181"/>
  <c r="BH186"/>
  <c r="BG186"/>
  <c r="BE186"/>
  <c r="BI185"/>
  <c r="BI181"/>
  <c r="AY186"/>
  <c r="BC185"/>
  <c r="BC181"/>
  <c r="AV186"/>
  <c r="AU186"/>
  <c r="AT186"/>
  <c r="AX185"/>
  <c r="AX181"/>
  <c r="AR186"/>
  <c r="AQ186"/>
  <c r="AP186"/>
  <c r="AO186"/>
  <c r="AS185"/>
  <c r="AS181"/>
  <c r="AL186"/>
  <c r="AK186"/>
  <c r="AJ186"/>
  <c r="AI186"/>
  <c r="AM185"/>
  <c r="AM181"/>
  <c r="AG186"/>
  <c r="AF186"/>
  <c r="AE186"/>
  <c r="AD186"/>
  <c r="AH185"/>
  <c r="AH181"/>
  <c r="AB186"/>
  <c r="AA186"/>
  <c r="Z186"/>
  <c r="Y186"/>
  <c r="AC185"/>
  <c r="AC181"/>
  <c r="V186"/>
  <c r="U186"/>
  <c r="T186"/>
  <c r="S186"/>
  <c r="W185"/>
  <c r="W181"/>
  <c r="Q186"/>
  <c r="P186"/>
  <c r="O186"/>
  <c r="N186"/>
  <c r="R185"/>
  <c r="R181"/>
  <c r="L186"/>
  <c r="K186"/>
  <c r="J186"/>
  <c r="I186"/>
  <c r="BR179"/>
  <c r="BQ179"/>
  <c r="BP179"/>
  <c r="BO179"/>
  <c r="BM179"/>
  <c r="BL179"/>
  <c r="BK179"/>
  <c r="BJ179"/>
  <c r="BH179"/>
  <c r="BG179"/>
  <c r="BF179"/>
  <c r="BB179"/>
  <c r="BA179"/>
  <c r="AR179"/>
  <c r="AQ179"/>
  <c r="AP179"/>
  <c r="AO179"/>
  <c r="AL179"/>
  <c r="AK179"/>
  <c r="AJ179"/>
  <c r="AI179"/>
  <c r="AG179"/>
  <c r="AF179"/>
  <c r="AE179"/>
  <c r="AD179"/>
  <c r="AB179"/>
  <c r="AA179"/>
  <c r="Z179"/>
  <c r="Y179"/>
  <c r="V179"/>
  <c r="U179"/>
  <c r="T179"/>
  <c r="S179"/>
  <c r="Q179"/>
  <c r="P179"/>
  <c r="O179"/>
  <c r="N179"/>
  <c r="L179"/>
  <c r="K179"/>
  <c r="J179"/>
  <c r="I179"/>
  <c r="BR175"/>
  <c r="BQ175"/>
  <c r="BP175"/>
  <c r="BO175"/>
  <c r="BS172"/>
  <c r="BM175"/>
  <c r="BL175"/>
  <c r="BK175"/>
  <c r="BJ175"/>
  <c r="BN172"/>
  <c r="BH175"/>
  <c r="BG175"/>
  <c r="BF175"/>
  <c r="BI172"/>
  <c r="BA175"/>
  <c r="AZ175"/>
  <c r="BC172"/>
  <c r="AV175"/>
  <c r="AT175"/>
  <c r="AX172"/>
  <c r="AR175"/>
  <c r="AQ175"/>
  <c r="AP175"/>
  <c r="AO175"/>
  <c r="AS172"/>
  <c r="AL175"/>
  <c r="AK175"/>
  <c r="AJ175"/>
  <c r="AI175"/>
  <c r="AM172"/>
  <c r="AG175"/>
  <c r="AF175"/>
  <c r="AE175"/>
  <c r="AD175"/>
  <c r="AH172"/>
  <c r="AB175"/>
  <c r="AA175"/>
  <c r="Z175"/>
  <c r="Y175"/>
  <c r="AC172"/>
  <c r="V175"/>
  <c r="U175"/>
  <c r="T175"/>
  <c r="S175"/>
  <c r="W172"/>
  <c r="Q175"/>
  <c r="P175"/>
  <c r="O175"/>
  <c r="N175"/>
  <c r="R172"/>
  <c r="L175"/>
  <c r="K175"/>
  <c r="J175"/>
  <c r="I175"/>
  <c r="BR170"/>
  <c r="BQ170"/>
  <c r="BP170"/>
  <c r="BO170"/>
  <c r="BS166"/>
  <c r="BM170"/>
  <c r="BL170"/>
  <c r="BK170"/>
  <c r="BJ170"/>
  <c r="BN166"/>
  <c r="BH170"/>
  <c r="BG170"/>
  <c r="BF170"/>
  <c r="BE170"/>
  <c r="BI166"/>
  <c r="AZ170"/>
  <c r="BC166"/>
  <c r="AU170"/>
  <c r="AX166"/>
  <c r="AR170"/>
  <c r="AQ170"/>
  <c r="AP170"/>
  <c r="AO170"/>
  <c r="AS166"/>
  <c r="AL170"/>
  <c r="AK170"/>
  <c r="AJ170"/>
  <c r="AI170"/>
  <c r="AM166"/>
  <c r="AG170"/>
  <c r="AF170"/>
  <c r="AE170"/>
  <c r="AD170"/>
  <c r="AH166"/>
  <c r="AB170"/>
  <c r="AA170"/>
  <c r="Z170"/>
  <c r="Y170"/>
  <c r="AC166"/>
  <c r="V170"/>
  <c r="U170"/>
  <c r="T170"/>
  <c r="S170"/>
  <c r="W166"/>
  <c r="Q170"/>
  <c r="P170"/>
  <c r="O170"/>
  <c r="N170"/>
  <c r="R166"/>
  <c r="L170"/>
  <c r="K170"/>
  <c r="J170"/>
  <c r="I170"/>
  <c r="BR164"/>
  <c r="BQ164"/>
  <c r="BP164"/>
  <c r="BO164"/>
  <c r="BS162"/>
  <c r="BM164"/>
  <c r="BL164"/>
  <c r="BK164"/>
  <c r="BJ164"/>
  <c r="BN162"/>
  <c r="BH164"/>
  <c r="BG164"/>
  <c r="BF164"/>
  <c r="BE164"/>
  <c r="BI162"/>
  <c r="AZ164"/>
  <c r="AY164"/>
  <c r="BC162"/>
  <c r="AV164"/>
  <c r="AX162"/>
  <c r="AQ164"/>
  <c r="AP164"/>
  <c r="AO164"/>
  <c r="AS162"/>
  <c r="AL164"/>
  <c r="AK164"/>
  <c r="AJ164"/>
  <c r="AI164"/>
  <c r="AM162"/>
  <c r="AG164"/>
  <c r="AF164"/>
  <c r="AE164"/>
  <c r="AD164"/>
  <c r="AH162"/>
  <c r="AB164"/>
  <c r="AA164"/>
  <c r="Z164"/>
  <c r="Y164"/>
  <c r="AC162"/>
  <c r="V164"/>
  <c r="U164"/>
  <c r="T164"/>
  <c r="S164"/>
  <c r="W162"/>
  <c r="Q164"/>
  <c r="P164"/>
  <c r="O164"/>
  <c r="N164"/>
  <c r="R162"/>
  <c r="L164"/>
  <c r="K164"/>
  <c r="J164"/>
  <c r="I164"/>
  <c r="BR160"/>
  <c r="BQ160"/>
  <c r="BP160"/>
  <c r="BO160"/>
  <c r="BS159"/>
  <c r="BS154"/>
  <c r="BS153"/>
  <c r="BM160"/>
  <c r="BL160"/>
  <c r="BK160"/>
  <c r="BJ160"/>
  <c r="BN159"/>
  <c r="BN154"/>
  <c r="BN153"/>
  <c r="BH160"/>
  <c r="BG160"/>
  <c r="BF160"/>
  <c r="BE160"/>
  <c r="BI159"/>
  <c r="BI154"/>
  <c r="BI153"/>
  <c r="BC159"/>
  <c r="BC154"/>
  <c r="BC153"/>
  <c r="AX159"/>
  <c r="AX154"/>
  <c r="AX153"/>
  <c r="AP160"/>
  <c r="AO160"/>
  <c r="AS159"/>
  <c r="AS154"/>
  <c r="AS153"/>
  <c r="AL160"/>
  <c r="AK160"/>
  <c r="AJ160"/>
  <c r="AI160"/>
  <c r="AM159"/>
  <c r="AM154"/>
  <c r="AM153"/>
  <c r="AG160"/>
  <c r="AF160"/>
  <c r="AE160"/>
  <c r="AD160"/>
  <c r="AH159"/>
  <c r="AH154"/>
  <c r="AH153"/>
  <c r="AB160"/>
  <c r="AA160"/>
  <c r="Z160"/>
  <c r="Y160"/>
  <c r="AC159"/>
  <c r="AC154"/>
  <c r="AC153"/>
  <c r="V160"/>
  <c r="U160"/>
  <c r="T160"/>
  <c r="S160"/>
  <c r="W159"/>
  <c r="W154"/>
  <c r="W153"/>
  <c r="Q160"/>
  <c r="P160"/>
  <c r="O160"/>
  <c r="R159"/>
  <c r="R154"/>
  <c r="R153"/>
  <c r="L160"/>
  <c r="K160"/>
  <c r="J160"/>
  <c r="I160"/>
  <c r="BR151"/>
  <c r="BQ151"/>
  <c r="BP151"/>
  <c r="BO151"/>
  <c r="BS140"/>
  <c r="BS139"/>
  <c r="BS136"/>
  <c r="BS134"/>
  <c r="BS132"/>
  <c r="BS131"/>
  <c r="BM151"/>
  <c r="BL151"/>
  <c r="BK151"/>
  <c r="BJ151"/>
  <c r="BN140"/>
  <c r="BN139"/>
  <c r="BN136"/>
  <c r="BN134"/>
  <c r="BN132"/>
  <c r="BN131"/>
  <c r="BH151"/>
  <c r="BG151"/>
  <c r="BF151"/>
  <c r="BE151"/>
  <c r="BI140"/>
  <c r="BI139"/>
  <c r="BI136"/>
  <c r="BI134"/>
  <c r="BI132"/>
  <c r="BI131"/>
  <c r="BB151"/>
  <c r="BA151"/>
  <c r="BC140"/>
  <c r="BC139"/>
  <c r="BC136"/>
  <c r="BC134"/>
  <c r="BC132"/>
  <c r="BC131"/>
  <c r="AX140"/>
  <c r="AX139"/>
  <c r="AX136"/>
  <c r="AX134"/>
  <c r="AX132"/>
  <c r="AX131"/>
  <c r="AS140"/>
  <c r="AS139"/>
  <c r="AS136"/>
  <c r="AS134"/>
  <c r="AS132"/>
  <c r="AS131"/>
  <c r="AJ151"/>
  <c r="AI151"/>
  <c r="AM140"/>
  <c r="AM139"/>
  <c r="AM136"/>
  <c r="AM134"/>
  <c r="AM132"/>
  <c r="AM131"/>
  <c r="AG151"/>
  <c r="AF151"/>
  <c r="AE151"/>
  <c r="AD151"/>
  <c r="AH140"/>
  <c r="AH139"/>
  <c r="AH136"/>
  <c r="AH134"/>
  <c r="AH132"/>
  <c r="AH131"/>
  <c r="AB151"/>
  <c r="AA151"/>
  <c r="Z151"/>
  <c r="Y151"/>
  <c r="AC140"/>
  <c r="AC139"/>
  <c r="AC136"/>
  <c r="AC134"/>
  <c r="AC132"/>
  <c r="AC131"/>
  <c r="V151"/>
  <c r="U151"/>
  <c r="T151"/>
  <c r="S151"/>
  <c r="W140"/>
  <c r="W139"/>
  <c r="W136"/>
  <c r="W134"/>
  <c r="W132"/>
  <c r="W131"/>
  <c r="Q151"/>
  <c r="P151"/>
  <c r="O151"/>
  <c r="N151"/>
  <c r="R140"/>
  <c r="R139"/>
  <c r="R136"/>
  <c r="R134"/>
  <c r="R132"/>
  <c r="R131"/>
  <c r="L151"/>
  <c r="K151"/>
  <c r="J151"/>
  <c r="I151"/>
  <c r="BR129"/>
  <c r="BQ129"/>
  <c r="BP129"/>
  <c r="BO129"/>
  <c r="BS117"/>
  <c r="BM129"/>
  <c r="BL129"/>
  <c r="BK129"/>
  <c r="BJ129"/>
  <c r="BN117"/>
  <c r="BH129"/>
  <c r="BG129"/>
  <c r="BF129"/>
  <c r="BE129"/>
  <c r="BI117"/>
  <c r="BB129"/>
  <c r="BA129"/>
  <c r="AZ129"/>
  <c r="AY129"/>
  <c r="BC117"/>
  <c r="AW129"/>
  <c r="AV129"/>
  <c r="AU129"/>
  <c r="AT129"/>
  <c r="AX117"/>
  <c r="AS117"/>
  <c r="AM117"/>
  <c r="AC117"/>
  <c r="V129"/>
  <c r="U129"/>
  <c r="T129"/>
  <c r="S129"/>
  <c r="W117"/>
  <c r="Q129"/>
  <c r="P129"/>
  <c r="O129"/>
  <c r="N129"/>
  <c r="R117"/>
  <c r="L129"/>
  <c r="K129"/>
  <c r="J129"/>
  <c r="I129"/>
  <c r="BR111"/>
  <c r="BQ111"/>
  <c r="BP111"/>
  <c r="BO111"/>
  <c r="BS95"/>
  <c r="BS94"/>
  <c r="BS92"/>
  <c r="BS91"/>
  <c r="BS90"/>
  <c r="BS89"/>
  <c r="BS88"/>
  <c r="BM111"/>
  <c r="BL111"/>
  <c r="BK111"/>
  <c r="BJ111"/>
  <c r="BN95"/>
  <c r="BN94"/>
  <c r="BN92"/>
  <c r="BN91"/>
  <c r="BN90"/>
  <c r="BN89"/>
  <c r="BN88"/>
  <c r="BH111"/>
  <c r="BG111"/>
  <c r="BF111"/>
  <c r="BE111"/>
  <c r="BI95"/>
  <c r="BI94"/>
  <c r="BI92"/>
  <c r="BI91"/>
  <c r="BI90"/>
  <c r="BI89"/>
  <c r="BI88"/>
  <c r="BB111"/>
  <c r="BA111"/>
  <c r="AZ111"/>
  <c r="AY111"/>
  <c r="BC95"/>
  <c r="BC94"/>
  <c r="BC92"/>
  <c r="BC91"/>
  <c r="BC90"/>
  <c r="BC89"/>
  <c r="BC88"/>
  <c r="AW111"/>
  <c r="AV111"/>
  <c r="AU111"/>
  <c r="AT111"/>
  <c r="AX95"/>
  <c r="AX94"/>
  <c r="AX92"/>
  <c r="AX91"/>
  <c r="AX90"/>
  <c r="AX89"/>
  <c r="AX88"/>
  <c r="AR111"/>
  <c r="AQ111"/>
  <c r="AP111"/>
  <c r="AS95"/>
  <c r="AS94"/>
  <c r="AS92"/>
  <c r="AS91"/>
  <c r="AS90"/>
  <c r="AS89"/>
  <c r="AS88"/>
  <c r="AM95"/>
  <c r="AM94"/>
  <c r="AM92"/>
  <c r="AM91"/>
  <c r="AM90"/>
  <c r="AM89"/>
  <c r="AM88"/>
  <c r="AH95"/>
  <c r="AH94"/>
  <c r="AH92"/>
  <c r="AH91"/>
  <c r="AH90"/>
  <c r="AH89"/>
  <c r="AH88"/>
  <c r="Z111"/>
  <c r="Y111"/>
  <c r="AC95"/>
  <c r="AC94"/>
  <c r="AC92"/>
  <c r="AC91"/>
  <c r="AC90"/>
  <c r="AC89"/>
  <c r="AC88"/>
  <c r="V111"/>
  <c r="U111"/>
  <c r="T111"/>
  <c r="S111"/>
  <c r="W95"/>
  <c r="W94"/>
  <c r="W92"/>
  <c r="W91"/>
  <c r="W90"/>
  <c r="W89"/>
  <c r="W88"/>
  <c r="Q111"/>
  <c r="P111"/>
  <c r="O111"/>
  <c r="N111"/>
  <c r="R95"/>
  <c r="R94"/>
  <c r="R92"/>
  <c r="R91"/>
  <c r="R90"/>
  <c r="R89"/>
  <c r="R88"/>
  <c r="L111"/>
  <c r="K111"/>
  <c r="J111"/>
  <c r="I111"/>
  <c r="BR82"/>
  <c r="BQ82"/>
  <c r="BP82"/>
  <c r="BO82"/>
  <c r="BS81"/>
  <c r="BS78"/>
  <c r="BM82"/>
  <c r="BL82"/>
  <c r="BK82"/>
  <c r="BJ82"/>
  <c r="BN81"/>
  <c r="BN78"/>
  <c r="BH82"/>
  <c r="BG82"/>
  <c r="BF82"/>
  <c r="BE82"/>
  <c r="BI81"/>
  <c r="BI78"/>
  <c r="BB82"/>
  <c r="BA82"/>
  <c r="AZ82"/>
  <c r="AY82"/>
  <c r="BC81"/>
  <c r="BC78"/>
  <c r="AW82"/>
  <c r="AV82"/>
  <c r="AU82"/>
  <c r="AT82"/>
  <c r="AX81"/>
  <c r="AX78"/>
  <c r="AS81"/>
  <c r="AS78"/>
  <c r="AL82"/>
  <c r="AK82"/>
  <c r="AJ82"/>
  <c r="AI82"/>
  <c r="AM81"/>
  <c r="AM78"/>
  <c r="AH81"/>
  <c r="AH78"/>
  <c r="Y82"/>
  <c r="AC81"/>
  <c r="AC78"/>
  <c r="V82"/>
  <c r="U82"/>
  <c r="T82"/>
  <c r="S82"/>
  <c r="W81"/>
  <c r="W78"/>
  <c r="Q82"/>
  <c r="P82"/>
  <c r="O82"/>
  <c r="N82"/>
  <c r="R81"/>
  <c r="R78"/>
  <c r="L82"/>
  <c r="K82"/>
  <c r="J82"/>
  <c r="I82"/>
  <c r="BS210"/>
  <c r="BS208"/>
  <c r="BS207"/>
  <c r="BS204"/>
  <c r="BS202"/>
  <c r="BN210"/>
  <c r="BN208"/>
  <c r="BN207"/>
  <c r="BN204"/>
  <c r="BN202"/>
  <c r="BI210"/>
  <c r="BI208"/>
  <c r="BI207"/>
  <c r="BI204"/>
  <c r="BI202"/>
  <c r="BC210"/>
  <c r="BC208"/>
  <c r="BC207"/>
  <c r="BC204"/>
  <c r="BC202"/>
  <c r="AX210"/>
  <c r="AX208"/>
  <c r="AX207"/>
  <c r="AX204"/>
  <c r="AX202"/>
  <c r="AS210"/>
  <c r="AS208"/>
  <c r="AS207"/>
  <c r="AS204"/>
  <c r="AS202"/>
  <c r="AM210"/>
  <c r="AM208"/>
  <c r="AM207"/>
  <c r="AM204"/>
  <c r="AM202"/>
  <c r="AH210"/>
  <c r="AH208"/>
  <c r="AH207"/>
  <c r="AH204"/>
  <c r="AH202"/>
  <c r="AC210"/>
  <c r="AC208"/>
  <c r="AC207"/>
  <c r="AC204"/>
  <c r="AC202"/>
  <c r="W210"/>
  <c r="W208"/>
  <c r="W207"/>
  <c r="W204"/>
  <c r="W202"/>
  <c r="R210"/>
  <c r="R208"/>
  <c r="R207"/>
  <c r="R204"/>
  <c r="R202"/>
  <c r="BR211"/>
  <c r="BQ211"/>
  <c r="BP211"/>
  <c r="BO211"/>
  <c r="BB211"/>
  <c r="AY211"/>
  <c r="AW211"/>
  <c r="AV211"/>
  <c r="AU211"/>
  <c r="AT211"/>
  <c r="AR211"/>
  <c r="AQ211"/>
  <c r="AP211"/>
  <c r="AO211"/>
  <c r="AL211"/>
  <c r="AK211"/>
  <c r="AJ211"/>
  <c r="AI211"/>
  <c r="AG211"/>
  <c r="AF211"/>
  <c r="AE211"/>
  <c r="AD211"/>
  <c r="AB211"/>
  <c r="AA211"/>
  <c r="Z211"/>
  <c r="Y211"/>
  <c r="V211"/>
  <c r="U211"/>
  <c r="T211"/>
  <c r="S211"/>
  <c r="Q211"/>
  <c r="P211"/>
  <c r="O211"/>
  <c r="N211"/>
  <c r="L211"/>
  <c r="K211"/>
  <c r="J211"/>
  <c r="I211"/>
  <c r="M117"/>
  <c r="M42"/>
  <c r="M38"/>
  <c r="M227"/>
  <c r="M226"/>
  <c r="M225"/>
  <c r="M195"/>
  <c r="M188"/>
  <c r="M174"/>
  <c r="M169"/>
  <c r="M168"/>
  <c r="M144"/>
  <c r="M110"/>
  <c r="M109"/>
  <c r="M108"/>
  <c r="M100"/>
  <c r="M84"/>
  <c r="M75"/>
  <c r="M45"/>
  <c r="M43"/>
  <c r="M213"/>
  <c r="M210"/>
  <c r="M208"/>
  <c r="M162"/>
  <c r="M199"/>
  <c r="M198"/>
  <c r="M154"/>
  <c r="M132"/>
  <c r="M149"/>
  <c r="M148"/>
  <c r="M145"/>
  <c r="M107"/>
  <c r="M105"/>
  <c r="M90"/>
  <c r="M89"/>
  <c r="M185"/>
  <c r="M73"/>
  <c r="M204"/>
  <c r="M216"/>
  <c r="M207"/>
  <c r="M202"/>
  <c r="M181"/>
  <c r="M172"/>
  <c r="M166"/>
  <c r="M159"/>
  <c r="M153"/>
  <c r="M140"/>
  <c r="M139"/>
  <c r="M136"/>
  <c r="M134"/>
  <c r="M131"/>
  <c r="M95"/>
  <c r="M94"/>
  <c r="M92"/>
  <c r="M91"/>
  <c r="M88"/>
  <c r="M81"/>
  <c r="M78"/>
  <c r="M72"/>
  <c r="AM245" l="1"/>
  <c r="BU115"/>
  <c r="R246"/>
  <c r="BU164"/>
  <c r="BN76"/>
  <c r="M76"/>
  <c r="BC76"/>
  <c r="AS82"/>
  <c r="AH47"/>
  <c r="AM47"/>
  <c r="AS47"/>
  <c r="AX47"/>
  <c r="BC47"/>
  <c r="BI47"/>
  <c r="BN47"/>
  <c r="BS47"/>
  <c r="AX76"/>
  <c r="BS76"/>
  <c r="R76"/>
  <c r="AS76"/>
  <c r="BI76"/>
  <c r="AC76"/>
  <c r="AM76"/>
  <c r="AC47"/>
  <c r="M246"/>
  <c r="R115"/>
  <c r="BC115"/>
  <c r="BN115"/>
  <c r="M115"/>
  <c r="W115"/>
  <c r="AC115"/>
  <c r="AX115"/>
  <c r="BI115"/>
  <c r="BS115"/>
  <c r="AS151"/>
  <c r="R151"/>
  <c r="BS179"/>
  <c r="BS86"/>
  <c r="M211"/>
  <c r="R111"/>
  <c r="AC164"/>
  <c r="AM196"/>
  <c r="AC211"/>
  <c r="AX82"/>
  <c r="AX129"/>
  <c r="M160"/>
  <c r="BS170"/>
  <c r="AM175"/>
  <c r="AC200"/>
  <c r="R82"/>
  <c r="BS82"/>
  <c r="BI111"/>
  <c r="AC151"/>
  <c r="BI160"/>
  <c r="R170"/>
  <c r="W170"/>
  <c r="M175"/>
  <c r="AC175"/>
  <c r="AM186"/>
  <c r="BS200"/>
  <c r="BC86"/>
  <c r="AS196"/>
  <c r="M82"/>
  <c r="W82"/>
  <c r="AC82"/>
  <c r="AX111"/>
  <c r="R129"/>
  <c r="BI129"/>
  <c r="BN129"/>
  <c r="BS129"/>
  <c r="BI151"/>
  <c r="BN151"/>
  <c r="AM160"/>
  <c r="BS160"/>
  <c r="AH164"/>
  <c r="AM164"/>
  <c r="BI164"/>
  <c r="BN164"/>
  <c r="M170"/>
  <c r="AH170"/>
  <c r="AS175"/>
  <c r="BS175"/>
  <c r="AH179"/>
  <c r="AM179"/>
  <c r="M186"/>
  <c r="AH186"/>
  <c r="BN186"/>
  <c r="M200"/>
  <c r="R200"/>
  <c r="AS200"/>
  <c r="M86"/>
  <c r="W86"/>
  <c r="AS86"/>
  <c r="AX86"/>
  <c r="R196"/>
  <c r="BN196"/>
  <c r="AS211"/>
  <c r="BI211"/>
  <c r="AX211"/>
  <c r="R211"/>
  <c r="AH211"/>
  <c r="AM211"/>
  <c r="BS211"/>
  <c r="AM82"/>
  <c r="BC82"/>
  <c r="BI82"/>
  <c r="BN82"/>
  <c r="M111"/>
  <c r="W111"/>
  <c r="BC111"/>
  <c r="BN111"/>
  <c r="BS111"/>
  <c r="M129"/>
  <c r="W129"/>
  <c r="BC129"/>
  <c r="M151"/>
  <c r="W151"/>
  <c r="AH151"/>
  <c r="BS151"/>
  <c r="R160"/>
  <c r="W160"/>
  <c r="AC160"/>
  <c r="AH160"/>
  <c r="BN160"/>
  <c r="M164"/>
  <c r="R164"/>
  <c r="W164"/>
  <c r="BS164"/>
  <c r="AC170"/>
  <c r="AM170"/>
  <c r="AS170"/>
  <c r="BI170"/>
  <c r="BN170"/>
  <c r="R175"/>
  <c r="W175"/>
  <c r="AH175"/>
  <c r="BN175"/>
  <c r="M179"/>
  <c r="R179"/>
  <c r="W179"/>
  <c r="AC179"/>
  <c r="AS179"/>
  <c r="BN179"/>
  <c r="R186"/>
  <c r="W186"/>
  <c r="AC186"/>
  <c r="AS186"/>
  <c r="W200"/>
  <c r="AH200"/>
  <c r="AM200"/>
  <c r="AX200"/>
  <c r="AC129"/>
  <c r="R86"/>
  <c r="AM86"/>
  <c r="BI86"/>
  <c r="BN86"/>
  <c r="M196"/>
  <c r="W196"/>
  <c r="AC196"/>
  <c r="AH196"/>
  <c r="BC196"/>
  <c r="BS196"/>
  <c r="W211"/>
  <c r="BT211" l="1"/>
  <c r="BU211" s="1"/>
  <c r="BI245"/>
  <c r="BI246"/>
  <c r="BD151"/>
  <c r="BU151" s="1"/>
  <c r="AN82"/>
  <c r="BU82"/>
  <c r="AC246"/>
  <c r="BU129"/>
  <c r="BU160"/>
  <c r="AN47"/>
  <c r="AN76"/>
  <c r="X115"/>
  <c r="X160"/>
  <c r="BD196"/>
  <c r="BU196" s="1"/>
  <c r="AN179"/>
  <c r="X82"/>
  <c r="X170"/>
  <c r="X211"/>
  <c r="BD47"/>
  <c r="X86"/>
  <c r="BD86"/>
  <c r="AN186"/>
  <c r="X175"/>
  <c r="AN175"/>
  <c r="X186"/>
  <c r="X129"/>
  <c r="AN164"/>
  <c r="AN200"/>
  <c r="X200"/>
  <c r="X179"/>
  <c r="AN170"/>
  <c r="X164"/>
  <c r="X151"/>
  <c r="BD76"/>
  <c r="BU76" s="1"/>
  <c r="AN211"/>
  <c r="X111"/>
  <c r="AN196"/>
  <c r="X196"/>
  <c r="AN160"/>
  <c r="BU111" l="1"/>
  <c r="BU47"/>
</calcChain>
</file>

<file path=xl/sharedStrings.xml><?xml version="1.0" encoding="utf-8"?>
<sst xmlns="http://schemas.openxmlformats.org/spreadsheetml/2006/main" count="4279" uniqueCount="1182">
  <si>
    <t>Фактическая дата проверки</t>
  </si>
  <si>
    <t>Волховский район</t>
  </si>
  <si>
    <t>Администрация муниципального образования Тосненский район Ленинградской области</t>
  </si>
  <si>
    <t>Ленинградское областное государственное предприятие "Киришское дорожное ремонтно-строительное управление"</t>
  </si>
  <si>
    <t xml:space="preserve">Решением Совета </t>
  </si>
  <si>
    <t>I квартал</t>
  </si>
  <si>
    <t>II квартал</t>
  </si>
  <si>
    <t>III квартал</t>
  </si>
  <si>
    <t>IV квартал</t>
  </si>
  <si>
    <t>Всего в IV квартале</t>
  </si>
  <si>
    <t>Всего в
III квартале</t>
  </si>
  <si>
    <t>Всего во
 II квартале</t>
  </si>
  <si>
    <t>Всего в
 I квартале</t>
  </si>
  <si>
    <t>Ломоносовский район</t>
  </si>
  <si>
    <t xml:space="preserve">                                                  УТВЕРЖДЕНО</t>
  </si>
  <si>
    <t xml:space="preserve">                             "Строители Ленинградской Области"</t>
  </si>
  <si>
    <t>number (Form/Organization/Members/Legal/Member/my:number)</t>
  </si>
  <si>
    <t>JobCertificateNumber (Form/Organization/Members/Legal/Member/JobsGroup/JobCertificateNumber)</t>
  </si>
  <si>
    <t>JobCertificateDate (Form/Organization/Members/Legal/Member/JobsGroup/JobCertificateDate)</t>
  </si>
  <si>
    <t>Name (Form/Organization/Members/Legal/Member/Name)</t>
  </si>
  <si>
    <t>PostalCode (Form/Organization/Members/Legal/Member/Address/PostalCode)</t>
  </si>
  <si>
    <t>District (Form/Organization/Members/Legal/Member/Address/District)</t>
  </si>
  <si>
    <t>City (Form/Organization/Members/Legal/Member/Address/City)</t>
  </si>
  <si>
    <t>Locality (Form/Organization/Members/Legal/Member/Address/Locality)</t>
  </si>
  <si>
    <t>Street (Form/Organization/Members/Legal/Member/Address/Street)</t>
  </si>
  <si>
    <t>Number (Form/Organization/Members/Legal/Member/Address/Number)</t>
  </si>
  <si>
    <t>Building (Form/Organization/Members/Legal/Member/Address/Building)</t>
  </si>
  <si>
    <t>Office (Form/Organization/Members/Legal/Member/Address/Office)</t>
  </si>
  <si>
    <t>Code (Form/Organization/Members/Legal/Member/Address/Code)</t>
  </si>
  <si>
    <t>Phone (Form/Organization/Members/Legal/Member/Address/Phone)</t>
  </si>
  <si>
    <t>Fax (Form/Organization/Members/Legal/Member/Address/Fax)</t>
  </si>
  <si>
    <t>1</t>
  </si>
  <si>
    <t>№ свидетельства 0001</t>
  </si>
  <si>
    <t>2009-12-23</t>
  </si>
  <si>
    <t>Открытое Акционерное Общество "ГлавСтройКомплекс"</t>
  </si>
  <si>
    <t>191186</t>
  </si>
  <si>
    <t>79</t>
  </si>
  <si>
    <t>Центральный</t>
  </si>
  <si>
    <t xml:space="preserve">             </t>
  </si>
  <si>
    <t>Невский проспект</t>
  </si>
  <si>
    <t>22-24</t>
  </si>
  <si>
    <t>лит.А</t>
  </si>
  <si>
    <t>82Н</t>
  </si>
  <si>
    <t>812</t>
  </si>
  <si>
    <t>3148502</t>
  </si>
  <si>
    <t>3127032</t>
  </si>
  <si>
    <t>2</t>
  </si>
  <si>
    <t>№ свидетельства 0002</t>
  </si>
  <si>
    <t>Закрытое Акционерное Общество "Трест №68"</t>
  </si>
  <si>
    <t>196641</t>
  </si>
  <si>
    <t>Колпинский</t>
  </si>
  <si>
    <t>п. Металлострой</t>
  </si>
  <si>
    <t>Школьная</t>
  </si>
  <si>
    <t>4</t>
  </si>
  <si>
    <t>4642655</t>
  </si>
  <si>
    <t>4642670</t>
  </si>
  <si>
    <t>3</t>
  </si>
  <si>
    <t>№ свидетельства 0004</t>
  </si>
  <si>
    <t>Закрытое Акционерное Общество "ЭНЕРГОСТРОЙ"</t>
  </si>
  <si>
    <t>188480</t>
  </si>
  <si>
    <t>50</t>
  </si>
  <si>
    <t>Кингисеппский</t>
  </si>
  <si>
    <t>Кингисепп</t>
  </si>
  <si>
    <t>Карла Маркса</t>
  </si>
  <si>
    <t>43</t>
  </si>
  <si>
    <t>6007050</t>
  </si>
  <si>
    <t>№ свидетельства 0007</t>
  </si>
  <si>
    <t>Закрытое Акционерное Общество "Спецстрой"</t>
  </si>
  <si>
    <t>188232</t>
  </si>
  <si>
    <t>Лужский</t>
  </si>
  <si>
    <t>Луга</t>
  </si>
  <si>
    <t>Мелиораторов</t>
  </si>
  <si>
    <t>81372</t>
  </si>
  <si>
    <t>24317</t>
  </si>
  <si>
    <t>5</t>
  </si>
  <si>
    <t>№ свидетельства 0009</t>
  </si>
  <si>
    <t>Общество с Ограниченной Ответственностью "Дорожник- 92"</t>
  </si>
  <si>
    <t>197101</t>
  </si>
  <si>
    <t>Петроградский</t>
  </si>
  <si>
    <t>Каменноостровский проспект</t>
  </si>
  <si>
    <t>26/28</t>
  </si>
  <si>
    <t>3262446</t>
  </si>
  <si>
    <t>3262449</t>
  </si>
  <si>
    <t>6</t>
  </si>
  <si>
    <t>№ свидетельства 0029</t>
  </si>
  <si>
    <t>2009-12-11</t>
  </si>
  <si>
    <t>Открытое Акционерное Общество "Киришская фирма Нефтезаводмонтаж"</t>
  </si>
  <si>
    <t>187110</t>
  </si>
  <si>
    <t>Киришский</t>
  </si>
  <si>
    <t>Кириши</t>
  </si>
  <si>
    <t>шоссе Энтузиастов</t>
  </si>
  <si>
    <t>15</t>
  </si>
  <si>
    <t>81368</t>
  </si>
  <si>
    <t>22458</t>
  </si>
  <si>
    <t>20643</t>
  </si>
  <si>
    <t>7</t>
  </si>
  <si>
    <t>№ свидетельства 0051</t>
  </si>
  <si>
    <t>2009-12-16</t>
  </si>
  <si>
    <t>Ленинградское областное Государственное предприятие "Лодейнопольское дорожное ремонтно-строительное управление"</t>
  </si>
  <si>
    <t>187700</t>
  </si>
  <si>
    <t>Лодейнопольский</t>
  </si>
  <si>
    <t>Лодейное Поле</t>
  </si>
  <si>
    <t>Железнодорожная</t>
  </si>
  <si>
    <t>81364</t>
  </si>
  <si>
    <t>24539</t>
  </si>
  <si>
    <t>8</t>
  </si>
  <si>
    <t>№ свидетельства 0101</t>
  </si>
  <si>
    <t>Ленинградское областное государственное предприятие "Бокситогорское дорожное ремонтно-строительное управление"</t>
  </si>
  <si>
    <t>187602</t>
  </si>
  <si>
    <t>Бокситогорский</t>
  </si>
  <si>
    <t>Пикалево</t>
  </si>
  <si>
    <t>Ленинградское шосcе</t>
  </si>
  <si>
    <t>81366</t>
  </si>
  <si>
    <t>45007</t>
  </si>
  <si>
    <t>44655</t>
  </si>
  <si>
    <t>9</t>
  </si>
  <si>
    <t>№ свидетельства 0102</t>
  </si>
  <si>
    <t>Ленинградское областное государственное предприятие  «Сланцевское дорожное ремонтно-строительное управление»</t>
  </si>
  <si>
    <t>188560</t>
  </si>
  <si>
    <t>Сланцевский</t>
  </si>
  <si>
    <t>Сланцы</t>
  </si>
  <si>
    <t>Комсомольское шоссе</t>
  </si>
  <si>
    <t>21</t>
  </si>
  <si>
    <t>81374</t>
  </si>
  <si>
    <t>22981</t>
  </si>
  <si>
    <t>21285</t>
  </si>
  <si>
    <t>10</t>
  </si>
  <si>
    <t>№ свидетельства 0103</t>
  </si>
  <si>
    <t>Ленинградское областное государственное предприятие "Кингисеппское дорожное ремонтно-строительное управление"</t>
  </si>
  <si>
    <t>Дорожников</t>
  </si>
  <si>
    <t>81375</t>
  </si>
  <si>
    <t>22402</t>
  </si>
  <si>
    <t>22320</t>
  </si>
  <si>
    <t>11</t>
  </si>
  <si>
    <t>№ свидетельства 0105</t>
  </si>
  <si>
    <t>Ленинградское областное государственное предприятие "Лужское дорожное ремонтно-строительное управление"</t>
  </si>
  <si>
    <t>188230</t>
  </si>
  <si>
    <t>Нижегородская</t>
  </si>
  <si>
    <t>126</t>
  </si>
  <si>
    <t>24582</t>
  </si>
  <si>
    <t>21169</t>
  </si>
  <si>
    <t>12</t>
  </si>
  <si>
    <t>№ свидетельства 0106</t>
  </si>
  <si>
    <t>Закрытое Акционерное Общество Строительная фирма "Спецдорстрой"</t>
  </si>
  <si>
    <t>187323</t>
  </si>
  <si>
    <t>Кировский</t>
  </si>
  <si>
    <t>Павлово-на-Неве</t>
  </si>
  <si>
    <t>47 км. а/д  СПб -Петрокрепость</t>
  </si>
  <si>
    <t>62</t>
  </si>
  <si>
    <t xml:space="preserve">47574 </t>
  </si>
  <si>
    <t>47576</t>
  </si>
  <si>
    <t>13</t>
  </si>
  <si>
    <t>№ свидетельства 0107</t>
  </si>
  <si>
    <t>Ленинградское областное государственное предприятие "Гатчинское дорожное ремонтно-строительное управление"</t>
  </si>
  <si>
    <t>188532</t>
  </si>
  <si>
    <t>Гатчинский</t>
  </si>
  <si>
    <t>д. Мыза-Ивановка</t>
  </si>
  <si>
    <t>Шоссейная</t>
  </si>
  <si>
    <t>32</t>
  </si>
  <si>
    <t>81371</t>
  </si>
  <si>
    <t>59291</t>
  </si>
  <si>
    <t>59260</t>
  </si>
  <si>
    <t>14</t>
  </si>
  <si>
    <t>№ свидетельства 0109</t>
  </si>
  <si>
    <t>Ленинградское областное государственное предприятие «Приозерское дорожное ремонтно-строительное управление»</t>
  </si>
  <si>
    <t>188760</t>
  </si>
  <si>
    <t>Приозерский</t>
  </si>
  <si>
    <t>Приозерск</t>
  </si>
  <si>
    <t xml:space="preserve">Сосновая </t>
  </si>
  <si>
    <t>81379</t>
  </si>
  <si>
    <t>35285</t>
  </si>
  <si>
    <t>37318</t>
  </si>
  <si>
    <t>№ свидетельства 0003</t>
  </si>
  <si>
    <t>Общество с Ограниченной Ответственностью "Ленинградский областной водоканал"</t>
  </si>
  <si>
    <t>187030</t>
  </si>
  <si>
    <t>Тосненский</t>
  </si>
  <si>
    <t>д.Жары</t>
  </si>
  <si>
    <t>Московское шоссе</t>
  </si>
  <si>
    <t>52</t>
  </si>
  <si>
    <t>3331751</t>
  </si>
  <si>
    <t>3331749</t>
  </si>
  <si>
    <t>16</t>
  </si>
  <si>
    <t>№ свидетельства 0005</t>
  </si>
  <si>
    <t>Общество с Ограниченной Ответственностью  «Северо-Западная строительная  компания»</t>
  </si>
  <si>
    <t>Ленинградское шоссе</t>
  </si>
  <si>
    <t>20665</t>
  </si>
  <si>
    <t>25040</t>
  </si>
  <si>
    <t>17</t>
  </si>
  <si>
    <t>№ свидетельства 0006</t>
  </si>
  <si>
    <t>Закрытое Акционерное Общество "Колтушская ПМК -6"</t>
  </si>
  <si>
    <t>188680</t>
  </si>
  <si>
    <t>Всеволожский</t>
  </si>
  <si>
    <t>д.Аро</t>
  </si>
  <si>
    <t>4385769</t>
  </si>
  <si>
    <t>72981</t>
  </si>
  <si>
    <t>18</t>
  </si>
  <si>
    <t>№ свидетельства 0008</t>
  </si>
  <si>
    <t>Общество с Ограниченной Ответственностью "Монтаж Инженерных Систем - 248"</t>
  </si>
  <si>
    <t>188640</t>
  </si>
  <si>
    <t>Всеволожск</t>
  </si>
  <si>
    <t>ул. Загородная</t>
  </si>
  <si>
    <t>3249964</t>
  </si>
  <si>
    <t>4413876</t>
  </si>
  <si>
    <t>19</t>
  </si>
  <si>
    <t>№ свидетельства 0010</t>
  </si>
  <si>
    <t>Закрытое Акционерное Общество "Фирма "СТРОЙКОМПЛЕКС"</t>
  </si>
  <si>
    <t>лит А</t>
  </si>
  <si>
    <t>6330550</t>
  </si>
  <si>
    <t>20</t>
  </si>
  <si>
    <t>№ свидетельства 0011</t>
  </si>
  <si>
    <t>Закрытое Акционерное Общество "248 Управление строительно-монтажных работ"</t>
  </si>
  <si>
    <t>195027</t>
  </si>
  <si>
    <t>Красногвардейский район</t>
  </si>
  <si>
    <t>Магнитогорская</t>
  </si>
  <si>
    <t>51</t>
  </si>
  <si>
    <t>лит.Е</t>
  </si>
  <si>
    <t>4413873</t>
  </si>
  <si>
    <t>3372356</t>
  </si>
  <si>
    <t>№ свидетельства 0012</t>
  </si>
  <si>
    <t>Общество с Ограниченной Ответственностью "Производственно-монтажная фирма ТехПромМонтаж"</t>
  </si>
  <si>
    <t>193171</t>
  </si>
  <si>
    <t>Невский</t>
  </si>
  <si>
    <t>Полярников</t>
  </si>
  <si>
    <t>3676151</t>
  </si>
  <si>
    <t>4497932</t>
  </si>
  <si>
    <t>22</t>
  </si>
  <si>
    <t>№ свидетельства 0013</t>
  </si>
  <si>
    <t>Общество с Ограниченной Ответственностью  "Дорожно-Строительный Комплекс"</t>
  </si>
  <si>
    <t>Всеволожский проспект</t>
  </si>
  <si>
    <t>6330559</t>
  </si>
  <si>
    <t>23</t>
  </si>
  <si>
    <t>№ свидетельства 0014</t>
  </si>
  <si>
    <t>Общество с Ограниченной Ответственностью "ЛЕНОБЛЭНЕРГОСТРОЙ"</t>
  </si>
  <si>
    <t>187000</t>
  </si>
  <si>
    <t>Тосно</t>
  </si>
  <si>
    <t>6007065</t>
  </si>
  <si>
    <t>24</t>
  </si>
  <si>
    <t>№ свидетельства 0017</t>
  </si>
  <si>
    <t>Общество с Ограниченной Ответственностью "РОССЕЛЬПРОМ-компания №1"</t>
  </si>
  <si>
    <t>187326</t>
  </si>
  <si>
    <t xml:space="preserve">рп Приладожский </t>
  </si>
  <si>
    <t>23А</t>
  </si>
  <si>
    <t>лит.А2</t>
  </si>
  <si>
    <t>9534916</t>
  </si>
  <si>
    <t>3650220</t>
  </si>
  <si>
    <t>25</t>
  </si>
  <si>
    <t>№ свидетельства 0018</t>
  </si>
  <si>
    <t>Закрытое Акционерное Общество  "СПЕЦХИММОНТАЖ"</t>
  </si>
  <si>
    <t>188540</t>
  </si>
  <si>
    <t>Сосновый Бор</t>
  </si>
  <si>
    <t xml:space="preserve">промзона а/я 47 </t>
  </si>
  <si>
    <t>81369</t>
  </si>
  <si>
    <t>66550</t>
  </si>
  <si>
    <t>66551</t>
  </si>
  <si>
    <t>26</t>
  </si>
  <si>
    <t>№ свидетельства 0019</t>
  </si>
  <si>
    <t>Закрытое Акционерное Общество  "Киришская передвижная механизированная колонна № 19"</t>
  </si>
  <si>
    <t>Волховское шоссе</t>
  </si>
  <si>
    <t>22817</t>
  </si>
  <si>
    <t>27388</t>
  </si>
  <si>
    <t>27</t>
  </si>
  <si>
    <t>№ свидетельства 0021</t>
  </si>
  <si>
    <t>2009-12-18</t>
  </si>
  <si>
    <t>Общество с Ограниченной Ответственностью "Камея"</t>
  </si>
  <si>
    <t>188350</t>
  </si>
  <si>
    <t>Промзона 1</t>
  </si>
  <si>
    <t>44-45 км Киевского шоссе</t>
  </si>
  <si>
    <t>5285243</t>
  </si>
  <si>
    <t>5285245</t>
  </si>
  <si>
    <t>28</t>
  </si>
  <si>
    <t>№ свидетельства 0022</t>
  </si>
  <si>
    <t>Общество с Ограниченной Ответственностью "Управляющая Строительная Компания "АРХИТЕКТОНИКА"</t>
  </si>
  <si>
    <t>Гатчина</t>
  </si>
  <si>
    <t xml:space="preserve">Промзона - 1 </t>
  </si>
  <si>
    <t>29</t>
  </si>
  <si>
    <t>№ свидетельства 0023</t>
  </si>
  <si>
    <t>Общество с Ограниченной Ответственностью  "Дженерал Контрактинг энд Девелопмент"</t>
  </si>
  <si>
    <t>188522</t>
  </si>
  <si>
    <t>Ломоносовский</t>
  </si>
  <si>
    <t>производственная зона  Горелово</t>
  </si>
  <si>
    <t>Волхонское шоссе</t>
  </si>
  <si>
    <t>3632377</t>
  </si>
  <si>
    <t>3632380</t>
  </si>
  <si>
    <t>30</t>
  </si>
  <si>
    <t>№ свидетельства 0024</t>
  </si>
  <si>
    <t>Общество с Ограниченной Ответственностью "ИвестСтрой"</t>
  </si>
  <si>
    <t>187600</t>
  </si>
  <si>
    <t>78</t>
  </si>
  <si>
    <t>40061</t>
  </si>
  <si>
    <t>31</t>
  </si>
  <si>
    <t>№ свидетельства 0025</t>
  </si>
  <si>
    <t>Общество с Ограниченной Ответственностью "ТеплоСервис"</t>
  </si>
  <si>
    <t>187555</t>
  </si>
  <si>
    <t>Тихвинский</t>
  </si>
  <si>
    <t>Тихвин</t>
  </si>
  <si>
    <t xml:space="preserve">Советская </t>
  </si>
  <si>
    <t>83</t>
  </si>
  <si>
    <t>81367</t>
  </si>
  <si>
    <t>52722</t>
  </si>
  <si>
    <t>58165</t>
  </si>
  <si>
    <t>№ свидетельства 0026</t>
  </si>
  <si>
    <t>Общество с Ограниченной Ответственностью "Строительно-техническая компания"</t>
  </si>
  <si>
    <t>188992</t>
  </si>
  <si>
    <t>Выборгский</t>
  </si>
  <si>
    <t>Светогорск</t>
  </si>
  <si>
    <t>Канторовича</t>
  </si>
  <si>
    <t>81327</t>
  </si>
  <si>
    <t>43137</t>
  </si>
  <si>
    <t>43342</t>
  </si>
  <si>
    <t>33</t>
  </si>
  <si>
    <t>№ свидетельства 0031</t>
  </si>
  <si>
    <t>Общество с Ограниченной Ответственностью "Интер Строй"</t>
  </si>
  <si>
    <t>198096</t>
  </si>
  <si>
    <t>дорога на Турухтанные острова</t>
  </si>
  <si>
    <t>20/4</t>
  </si>
  <si>
    <t>лит.В</t>
  </si>
  <si>
    <t>3876241</t>
  </si>
  <si>
    <t>34</t>
  </si>
  <si>
    <t>№ свидетельства 0032</t>
  </si>
  <si>
    <t>Закрытое Акционерное Общество "Электроналадка-Сервис"</t>
  </si>
  <si>
    <t>97307</t>
  </si>
  <si>
    <t>35</t>
  </si>
  <si>
    <t>№ свидетельства 0039</t>
  </si>
  <si>
    <t>Общество с Ограниченной Ответственностью "Подпорожская строительная компания"</t>
  </si>
  <si>
    <t>187780</t>
  </si>
  <si>
    <t>Подпорожский</t>
  </si>
  <si>
    <t>Подпорожье</t>
  </si>
  <si>
    <t>проспект Ленина</t>
  </si>
  <si>
    <t>74</t>
  </si>
  <si>
    <t>81365</t>
  </si>
  <si>
    <t>21643</t>
  </si>
  <si>
    <t>20397</t>
  </si>
  <si>
    <t>36</t>
  </si>
  <si>
    <t>№ свидетельства 0052</t>
  </si>
  <si>
    <t>Закрытое Акционерное Общество "ЭЛЕКТРОСЕРВИС-ГАЛАЦ"</t>
  </si>
  <si>
    <t>Маринеско</t>
  </si>
  <si>
    <t>7850204</t>
  </si>
  <si>
    <t>37</t>
  </si>
  <si>
    <t>№ свидетельства 0053</t>
  </si>
  <si>
    <t>Общество с Ограниченной Ответственностью "УниСтрой"</t>
  </si>
  <si>
    <t>188800</t>
  </si>
  <si>
    <t>Выборг</t>
  </si>
  <si>
    <t>Физкультурная</t>
  </si>
  <si>
    <t>219</t>
  </si>
  <si>
    <t>8138</t>
  </si>
  <si>
    <t>93673</t>
  </si>
  <si>
    <t>38</t>
  </si>
  <si>
    <t>№ свидетельства 0060</t>
  </si>
  <si>
    <t>Общество с Ограниченной Ответственностью"СК - 296"</t>
  </si>
  <si>
    <t xml:space="preserve">Дорожников </t>
  </si>
  <si>
    <t>41</t>
  </si>
  <si>
    <t>20712</t>
  </si>
  <si>
    <t>39</t>
  </si>
  <si>
    <t>№ свидетельства 0061</t>
  </si>
  <si>
    <t>Общество с Ограниченной Ответственностью "Ремонтно-строительные услуги"</t>
  </si>
  <si>
    <t>198103</t>
  </si>
  <si>
    <t>Адмиралтейский</t>
  </si>
  <si>
    <t xml:space="preserve">9-я Красноармейская </t>
  </si>
  <si>
    <t>3/7</t>
  </si>
  <si>
    <t>1-Н</t>
  </si>
  <si>
    <t>3723327</t>
  </si>
  <si>
    <t>3723329</t>
  </si>
  <si>
    <t>40</t>
  </si>
  <si>
    <t>№ свидетельства 0067</t>
  </si>
  <si>
    <t>Общество с Ограниченной Ответственностью "РегионЭнергоСервис"</t>
  </si>
  <si>
    <t>Калинина</t>
  </si>
  <si>
    <t>37148</t>
  </si>
  <si>
    <t>№ свидетельства 0071</t>
  </si>
  <si>
    <t>Общество с Ограниченной Ответственностью "СтройИнвест "</t>
  </si>
  <si>
    <t>Спрямленное шоссе</t>
  </si>
  <si>
    <t>49871</t>
  </si>
  <si>
    <t>42</t>
  </si>
  <si>
    <t>№ свидетельства 0091</t>
  </si>
  <si>
    <t>Общество с Ограниченной Ответственностью  "Лужская МК - 49"</t>
  </si>
  <si>
    <t>Комсомольский проспект</t>
  </si>
  <si>
    <t>21814</t>
  </si>
  <si>
    <t>26805</t>
  </si>
  <si>
    <t>№ свидетельства 0093</t>
  </si>
  <si>
    <t>Открытое Акционерное Общество «Водоканал-инжиниринг»</t>
  </si>
  <si>
    <t>199178</t>
  </si>
  <si>
    <t>В.О., 17-я линия</t>
  </si>
  <si>
    <t>3884930</t>
  </si>
  <si>
    <t>3883884</t>
  </si>
  <si>
    <t>44</t>
  </si>
  <si>
    <t>№ свидетельства 0095</t>
  </si>
  <si>
    <t>Общество с Ограниченной Ответственностью "Металл Строй-Пласт"</t>
  </si>
  <si>
    <t>194017</t>
  </si>
  <si>
    <t>пр.Энгельса</t>
  </si>
  <si>
    <t>6006334</t>
  </si>
  <si>
    <t>45</t>
  </si>
  <si>
    <t>№ свидетельства 0098</t>
  </si>
  <si>
    <t>Общество с Ограниченной Ответственностью "ПРОКСИМА ПЛЮС"</t>
  </si>
  <si>
    <t>188990</t>
  </si>
  <si>
    <t>Кирова</t>
  </si>
  <si>
    <t>13 "А"</t>
  </si>
  <si>
    <t>81378</t>
  </si>
  <si>
    <t>44640</t>
  </si>
  <si>
    <t>46</t>
  </si>
  <si>
    <t>№ свидетельства 0112</t>
  </si>
  <si>
    <t>Общество с Ограниченной Ответственностью "ТИТАНСТРОЙСЕРВИС"</t>
  </si>
  <si>
    <t>188544</t>
  </si>
  <si>
    <t>Солнечная</t>
  </si>
  <si>
    <t>26528</t>
  </si>
  <si>
    <t>47</t>
  </si>
  <si>
    <t>№ свидетельства 0113</t>
  </si>
  <si>
    <t>Общество с Ограниченной Ответственностью «ТЕПЛОТЕХНИК»</t>
  </si>
  <si>
    <t>Боярова</t>
  </si>
  <si>
    <t>81361</t>
  </si>
  <si>
    <t>21840</t>
  </si>
  <si>
    <t>48</t>
  </si>
  <si>
    <t>№ свидетельства 0114</t>
  </si>
  <si>
    <t>Открытое Акционерное Общество   "Управляющая компания по жилищно-коммунальному хозяйству Выборгского района Ленинградской области"</t>
  </si>
  <si>
    <t>2-4</t>
  </si>
  <si>
    <t>25723</t>
  </si>
  <si>
    <t>24520</t>
  </si>
  <si>
    <t>49</t>
  </si>
  <si>
    <t>№ свидетельства 0115</t>
  </si>
  <si>
    <t>Закрытое Акционерное Общество "Птицефабрика Роскар"</t>
  </si>
  <si>
    <t>188855</t>
  </si>
  <si>
    <t>п. Первомайское</t>
  </si>
  <si>
    <t>3121873</t>
  </si>
  <si>
    <t>3143354</t>
  </si>
  <si>
    <t>№ свидетельства 0117</t>
  </si>
  <si>
    <t>Общество с Ограниченной Ответственностью «Эвольвента»</t>
  </si>
  <si>
    <t>196084</t>
  </si>
  <si>
    <t>Емельянова</t>
  </si>
  <si>
    <t>4467868</t>
  </si>
  <si>
    <t>№ свидетельства 0118</t>
  </si>
  <si>
    <t>Общество с Ограниченной Ответственностью«Строительная компания «Гатчина»</t>
  </si>
  <si>
    <t>188360</t>
  </si>
  <si>
    <t>п. Войсковицы</t>
  </si>
  <si>
    <t>Промзона - 2 тер</t>
  </si>
  <si>
    <t>39163</t>
  </si>
  <si>
    <t>№ свидетельства 0119</t>
  </si>
  <si>
    <t>Общество с Ограниченной Ответственностью "Сантехмонтаж-56"</t>
  </si>
  <si>
    <t>192007</t>
  </si>
  <si>
    <t xml:space="preserve">Воронежская </t>
  </si>
  <si>
    <t>7649617</t>
  </si>
  <si>
    <t>53</t>
  </si>
  <si>
    <t>№ свидетельства 0122</t>
  </si>
  <si>
    <t>Общество с Ограниченной Ответственностью  "Строительно-монтажное управление 17"</t>
  </si>
  <si>
    <t>193130</t>
  </si>
  <si>
    <t>7-я Советская</t>
  </si>
  <si>
    <t>4-н</t>
  </si>
  <si>
    <t>2714270</t>
  </si>
  <si>
    <t>2714271</t>
  </si>
  <si>
    <t>54</t>
  </si>
  <si>
    <t>№ свидетельства 0123</t>
  </si>
  <si>
    <t>Общество с Ограниченной Ответственностью «АБИУС»</t>
  </si>
  <si>
    <t>656049</t>
  </si>
  <si>
    <t>Барнаул</t>
  </si>
  <si>
    <t>Павловский тракт</t>
  </si>
  <si>
    <t>277</t>
  </si>
  <si>
    <t>3852</t>
  </si>
  <si>
    <t>456929</t>
  </si>
  <si>
    <t>55</t>
  </si>
  <si>
    <t>№ свидетельства 0125</t>
  </si>
  <si>
    <t>Общество с Ограниченной Ответственностью "ФЛАГМАН"</t>
  </si>
  <si>
    <t>190020</t>
  </si>
  <si>
    <t>Бумажная</t>
  </si>
  <si>
    <t>А</t>
  </si>
  <si>
    <t>2305566</t>
  </si>
  <si>
    <t>56</t>
  </si>
  <si>
    <t>№ свидетельства 0126</t>
  </si>
  <si>
    <t>Общество с Ограниченной Ответственностью "Свет"</t>
  </si>
  <si>
    <t>33153</t>
  </si>
  <si>
    <t>36026</t>
  </si>
  <si>
    <t>57</t>
  </si>
  <si>
    <t>№ свидетельства 0128</t>
  </si>
  <si>
    <t>Закрытое Акционерное Общество Промышленно-Строительная Группа «БиК»</t>
  </si>
  <si>
    <t>188330</t>
  </si>
  <si>
    <t>Сиверский</t>
  </si>
  <si>
    <t>Промзона</t>
  </si>
  <si>
    <t>44788</t>
  </si>
  <si>
    <t>58</t>
  </si>
  <si>
    <t>№ свидетельства 0129</t>
  </si>
  <si>
    <t>2009-12-25</t>
  </si>
  <si>
    <t>Общество с Ограниченной Ответственностью "АТЛАН"</t>
  </si>
  <si>
    <t>195009</t>
  </si>
  <si>
    <t>Академика Лебедева</t>
  </si>
  <si>
    <t>12а</t>
  </si>
  <si>
    <t>3251200</t>
  </si>
  <si>
    <t>3269330</t>
  </si>
  <si>
    <t>59</t>
  </si>
  <si>
    <t>№ свидетельства 0130</t>
  </si>
  <si>
    <t>Общество с Ограниченной Ответственностью  "Сев.Зап.Тепло-Сервис"</t>
  </si>
  <si>
    <t>196603</t>
  </si>
  <si>
    <t>Пушкин</t>
  </si>
  <si>
    <t>Красносельское шоссе</t>
  </si>
  <si>
    <t>48/60</t>
  </si>
  <si>
    <t>4654736</t>
  </si>
  <si>
    <t>60</t>
  </si>
  <si>
    <t>№ свидетельства 0133</t>
  </si>
  <si>
    <t>Общество с Ограниченной Ответственностью  "Строймеханизация"</t>
  </si>
  <si>
    <t>Днепропетровская</t>
  </si>
  <si>
    <t>7664914</t>
  </si>
  <si>
    <t>7671595</t>
  </si>
  <si>
    <t>61</t>
  </si>
  <si>
    <t>№ свидетельства 0173</t>
  </si>
  <si>
    <t xml:space="preserve">Общество с Ограниченной Ответственностью «ЛЕФ» </t>
  </si>
  <si>
    <t>197110</t>
  </si>
  <si>
    <t>Ремесленная</t>
  </si>
  <si>
    <t>2357011</t>
  </si>
  <si>
    <t>№ свидетельства 0198</t>
  </si>
  <si>
    <t>Общество с Ограниченной Ответственностью "БсБ"</t>
  </si>
  <si>
    <t>199406</t>
  </si>
  <si>
    <t>Остоумова</t>
  </si>
  <si>
    <t>1Н</t>
  </si>
  <si>
    <t>5202376</t>
  </si>
  <si>
    <t>63</t>
  </si>
  <si>
    <t>№ свидетельства 0015</t>
  </si>
  <si>
    <t>2009-12-28</t>
  </si>
  <si>
    <t>Открытое акционерное общество "Ленинградские областные коммунальные системы"</t>
  </si>
  <si>
    <t>188354</t>
  </si>
  <si>
    <t>д.Зайцево</t>
  </si>
  <si>
    <t>Орловские ключи</t>
  </si>
  <si>
    <t>3318311</t>
  </si>
  <si>
    <t>3318312</t>
  </si>
  <si>
    <t>64</t>
  </si>
  <si>
    <t>№ свидетельства 0016</t>
  </si>
  <si>
    <t>2009-12-27</t>
  </si>
  <si>
    <t>Ленинградское областное Государственное предприятие "Всеволожское дорожное ремонтно-строительное управление"</t>
  </si>
  <si>
    <t>Константиновская</t>
  </si>
  <si>
    <t>195</t>
  </si>
  <si>
    <t>81370</t>
  </si>
  <si>
    <t>25163</t>
  </si>
  <si>
    <t>65</t>
  </si>
  <si>
    <t>№ свидетельства 0033</t>
  </si>
  <si>
    <t>2009-12-29</t>
  </si>
  <si>
    <t>Общество с Ограниченной Ответственностью «Сервисная служба»</t>
  </si>
  <si>
    <t>199004</t>
  </si>
  <si>
    <t>9-я линия</t>
  </si>
  <si>
    <t>3217777</t>
  </si>
  <si>
    <t>66</t>
  </si>
  <si>
    <t>№ свидетельства 0034</t>
  </si>
  <si>
    <t>Общество с Ограниченной Ответственностью "Экотоп"</t>
  </si>
  <si>
    <t>194223</t>
  </si>
  <si>
    <t>ул. Орбели</t>
  </si>
  <si>
    <t>5448005</t>
  </si>
  <si>
    <t>67</t>
  </si>
  <si>
    <t>№ свидетельства 0035</t>
  </si>
  <si>
    <t>Общество с Ограниченной Ответственностью "Строительное управление № 335"</t>
  </si>
  <si>
    <t>187032</t>
  </si>
  <si>
    <t>Тельмана</t>
  </si>
  <si>
    <t>4606438</t>
  </si>
  <si>
    <t>4607602</t>
  </si>
  <si>
    <t>68</t>
  </si>
  <si>
    <t>№ свидетельства 0036</t>
  </si>
  <si>
    <t>Общество с Ограниченной Ответственностью "Технополис"</t>
  </si>
  <si>
    <t>199155</t>
  </si>
  <si>
    <t>Железноводская</t>
  </si>
  <si>
    <t>17/5</t>
  </si>
  <si>
    <t>3678626</t>
  </si>
  <si>
    <t>3809409</t>
  </si>
  <si>
    <t>69</t>
  </si>
  <si>
    <t>№ свидетельства 0041</t>
  </si>
  <si>
    <t>Общество с Ограниченной Ответственностью "ГорЭнергоПроект"</t>
  </si>
  <si>
    <t>190121</t>
  </si>
  <si>
    <t xml:space="preserve">Лоцманская </t>
  </si>
  <si>
    <t>14-Н</t>
  </si>
  <si>
    <t>7023196</t>
  </si>
  <si>
    <t>7023114</t>
  </si>
  <si>
    <t>70</t>
  </si>
  <si>
    <t>№ свидетельства 0050</t>
  </si>
  <si>
    <t>Полное наименованиеОбщество с Ограниченной Ответственностью "Строительная Компания "Строй-Сервис"</t>
  </si>
  <si>
    <t>д. Химози</t>
  </si>
  <si>
    <t xml:space="preserve">переулок Восточный </t>
  </si>
  <si>
    <t>2692161</t>
  </si>
  <si>
    <t>71</t>
  </si>
  <si>
    <t>№ свидетельства 0054</t>
  </si>
  <si>
    <t>2009-12-30</t>
  </si>
  <si>
    <t>Общество с Ограниченной Ответственностью "СеверСтрой"</t>
  </si>
  <si>
    <t>8 813</t>
  </si>
  <si>
    <t>72</t>
  </si>
  <si>
    <t>№ свидетельства0055</t>
  </si>
  <si>
    <t>Общество с Ограниченной Ответственностью "БорСтрой"</t>
  </si>
  <si>
    <t>3723316</t>
  </si>
  <si>
    <t>73</t>
  </si>
  <si>
    <t>№ свидетельства 0057</t>
  </si>
  <si>
    <t>Общество с Ограниченной Ответственностью "Строй Инвест"</t>
  </si>
  <si>
    <t>188423</t>
  </si>
  <si>
    <t>Волосовский</t>
  </si>
  <si>
    <t>п. Бегуницы</t>
  </si>
  <si>
    <t>8-813</t>
  </si>
  <si>
    <t>7351705</t>
  </si>
  <si>
    <t>57453</t>
  </si>
  <si>
    <t>№ свидетельства 0064</t>
  </si>
  <si>
    <t>Общество с Ограниченной Ответственностью "Запстрой"</t>
  </si>
  <si>
    <t>188321</t>
  </si>
  <si>
    <t>Коммунар</t>
  </si>
  <si>
    <t>25А</t>
  </si>
  <si>
    <t>6401955</t>
  </si>
  <si>
    <t>4605247</t>
  </si>
  <si>
    <t>75</t>
  </si>
  <si>
    <t>№ свидетельства 0070</t>
  </si>
  <si>
    <t>Общество с Ограниченной Ответственностью "Бриз, инженерно-техническая фирма"</t>
  </si>
  <si>
    <t>188650</t>
  </si>
  <si>
    <t>Сертолово</t>
  </si>
  <si>
    <t>Кленовая</t>
  </si>
  <si>
    <t>4955547</t>
  </si>
  <si>
    <t>76</t>
  </si>
  <si>
    <t>№ свидетельства 0073</t>
  </si>
  <si>
    <t>Закрытое Акционерное Общество "Техпрогресс"</t>
  </si>
  <si>
    <t>196128</t>
  </si>
  <si>
    <t>Благодатная</t>
  </si>
  <si>
    <t>литА</t>
  </si>
  <si>
    <t>22Н</t>
  </si>
  <si>
    <t>3368147</t>
  </si>
  <si>
    <t>77</t>
  </si>
  <si>
    <t>№ свидетельства 0076</t>
  </si>
  <si>
    <t>Общество с Ограниченной Ответственностью "КОНСОЛЬ Северо-Запад"</t>
  </si>
  <si>
    <t>Московский</t>
  </si>
  <si>
    <t>Московский проспект</t>
  </si>
  <si>
    <t>107</t>
  </si>
  <si>
    <t>№ свидетельства 0078</t>
  </si>
  <si>
    <t>Закрытое Акционерное Общество "ЛИМБ"</t>
  </si>
  <si>
    <t>197374</t>
  </si>
  <si>
    <t>Приморский</t>
  </si>
  <si>
    <t>Савушкина</t>
  </si>
  <si>
    <t>125</t>
  </si>
  <si>
    <t>3317521</t>
  </si>
  <si>
    <t>3256578</t>
  </si>
  <si>
    <t>№ свидетельства 0079</t>
  </si>
  <si>
    <t>Общество с Ограниченной Ответственностью "СМУ-97"</t>
  </si>
  <si>
    <t xml:space="preserve">Выборгский </t>
  </si>
  <si>
    <t xml:space="preserve">Пушкинская </t>
  </si>
  <si>
    <t>43202</t>
  </si>
  <si>
    <t>40091</t>
  </si>
  <si>
    <t>80</t>
  </si>
  <si>
    <t>№ свидетельства 0080</t>
  </si>
  <si>
    <t>Открытое Акционерное  Общество «Эксплуатационно-хозяйственное объединение»</t>
  </si>
  <si>
    <t>Малая</t>
  </si>
  <si>
    <t>26497</t>
  </si>
  <si>
    <t>27465</t>
  </si>
  <si>
    <t>81</t>
  </si>
  <si>
    <t>№ свидетельства 0081</t>
  </si>
  <si>
    <t>Общество с Ограниченной Ответственностью "Строительный Квартал</t>
  </si>
  <si>
    <t>188300</t>
  </si>
  <si>
    <t>Промзона -1</t>
  </si>
  <si>
    <t>квартал 1</t>
  </si>
  <si>
    <t>Площадка 2, кор.1</t>
  </si>
  <si>
    <t>90998</t>
  </si>
  <si>
    <t>82</t>
  </si>
  <si>
    <t>№ свидетельства 0083</t>
  </si>
  <si>
    <t>Общество с Ограниченной Ответственностью «Северо-Западный Альянс»</t>
  </si>
  <si>
    <t>197701</t>
  </si>
  <si>
    <t>станция Разлив</t>
  </si>
  <si>
    <t>Слобода Новая</t>
  </si>
  <si>
    <t>81362</t>
  </si>
  <si>
    <t>47743</t>
  </si>
  <si>
    <t>№ свидетельства 0090</t>
  </si>
  <si>
    <t>Общество с Ограниченной Ответственностью "Зеленый Форт"</t>
  </si>
  <si>
    <t>193232</t>
  </si>
  <si>
    <t>Евдокима Огнева</t>
  </si>
  <si>
    <t>лит "А"</t>
  </si>
  <si>
    <t>5-Н</t>
  </si>
  <si>
    <t>3276575</t>
  </si>
  <si>
    <t>84</t>
  </si>
  <si>
    <t>№ свидетельства 0092</t>
  </si>
  <si>
    <t>Общество с Ограниченной Ответственностью "Цементно-бетонные изделия"</t>
  </si>
  <si>
    <t>микрорайон Сертолово-1 ул. Индустриальная</t>
  </si>
  <si>
    <t>5953535</t>
  </si>
  <si>
    <t>5953538</t>
  </si>
  <si>
    <t>85</t>
  </si>
  <si>
    <t>№ свидетельства 0094</t>
  </si>
  <si>
    <t>Общество с Ограниченной Ответственностью "СТИЛ-Строй"</t>
  </si>
  <si>
    <t>192241</t>
  </si>
  <si>
    <t>проспект Славы</t>
  </si>
  <si>
    <t>51 Н</t>
  </si>
  <si>
    <t>7773777</t>
  </si>
  <si>
    <t>86</t>
  </si>
  <si>
    <t>№ свидетельства 0096</t>
  </si>
  <si>
    <t>Открытое Акционерное Общество  "Светогорское жилищно-коммунальное хозяйство" Выборгского района Ленинградской области"</t>
  </si>
  <si>
    <t>Рощинская</t>
  </si>
  <si>
    <t>44498</t>
  </si>
  <si>
    <t>44131</t>
  </si>
  <si>
    <t>87</t>
  </si>
  <si>
    <t>№ свидетельства 0099</t>
  </si>
  <si>
    <t>Закрытое Акционерное Общество «Теплый дом «Балтика»</t>
  </si>
  <si>
    <t>лит. А</t>
  </si>
  <si>
    <t>9723551</t>
  </si>
  <si>
    <t>7664766</t>
  </si>
  <si>
    <t>88</t>
  </si>
  <si>
    <t>№ свидетельства 0108</t>
  </si>
  <si>
    <t>Ленинградское областное Государственное предприятие "Волосовское дорожное ремонтно-строительное управление"</t>
  </si>
  <si>
    <t>188410</t>
  </si>
  <si>
    <t>Лагоново</t>
  </si>
  <si>
    <t>81373</t>
  </si>
  <si>
    <t>21030</t>
  </si>
  <si>
    <t>24534</t>
  </si>
  <si>
    <t>89</t>
  </si>
  <si>
    <t>№ свидетельства 0110</t>
  </si>
  <si>
    <t>Закрытое Акционерное Общество «ВИКИНГ»</t>
  </si>
  <si>
    <t>197348</t>
  </si>
  <si>
    <t>Богатырский проспект</t>
  </si>
  <si>
    <t>3200855</t>
  </si>
  <si>
    <t>2306994</t>
  </si>
  <si>
    <t>90</t>
  </si>
  <si>
    <t>№ свидетельства 0111</t>
  </si>
  <si>
    <t>Общество с Ограниченной Ответственностью  "МОНТАЖ-СТРОЙ"</t>
  </si>
  <si>
    <t>188643</t>
  </si>
  <si>
    <t>Лиственная</t>
  </si>
  <si>
    <t>3209721</t>
  </si>
  <si>
    <t>91</t>
  </si>
  <si>
    <t>№ свидетельства 0116</t>
  </si>
  <si>
    <t>Общество с Ограниченной Ответственностью "Фирма "ВИКОНТ"</t>
  </si>
  <si>
    <t>проспектЛенина</t>
  </si>
  <si>
    <t>92</t>
  </si>
  <si>
    <t>№ свидетельства 0120</t>
  </si>
  <si>
    <t xml:space="preserve">Закрытое Акционерное Общество "ПетроСтройКомплект" </t>
  </si>
  <si>
    <t>191123</t>
  </si>
  <si>
    <t>Манежный переулок</t>
  </si>
  <si>
    <t>15/17</t>
  </si>
  <si>
    <t>17-Н</t>
  </si>
  <si>
    <t>3350595</t>
  </si>
  <si>
    <t>93</t>
  </si>
  <si>
    <t>№ свидетельства 0121</t>
  </si>
  <si>
    <t xml:space="preserve">Общество с Ограниченной Ответственностью «ВИАДУКС» </t>
  </si>
  <si>
    <t>Дружбы</t>
  </si>
  <si>
    <t>45125</t>
  </si>
  <si>
    <t>94</t>
  </si>
  <si>
    <t>№ свидетельства 0127</t>
  </si>
  <si>
    <t>Общество с Ограниченной Ответственностью "ПОЛЕСЬЕ"</t>
  </si>
  <si>
    <t>Победы</t>
  </si>
  <si>
    <t xml:space="preserve">28 </t>
  </si>
  <si>
    <t>34888</t>
  </si>
  <si>
    <t>29152</t>
  </si>
  <si>
    <t>95</t>
  </si>
  <si>
    <t>№ свидетельства 0131</t>
  </si>
  <si>
    <t>Общество с Ограниченной Ответственностью «СпецСтрой»</t>
  </si>
  <si>
    <t>20527</t>
  </si>
  <si>
    <t>96</t>
  </si>
  <si>
    <t>№ свидетельства 0132</t>
  </si>
  <si>
    <t>Общество с Ограниченной Ответственностью "Подключение"</t>
  </si>
  <si>
    <t>188306</t>
  </si>
  <si>
    <t>Рысева</t>
  </si>
  <si>
    <t>55954</t>
  </si>
  <si>
    <t>55594</t>
  </si>
  <si>
    <t>97</t>
  </si>
  <si>
    <t>№ свидетельства 0134</t>
  </si>
  <si>
    <t>Общество с Ограниченной Ответственностью  "Компания АС"</t>
  </si>
  <si>
    <t>190068</t>
  </si>
  <si>
    <t>Римского-Корсакова</t>
  </si>
  <si>
    <t>13 Н</t>
  </si>
  <si>
    <t>7146805</t>
  </si>
  <si>
    <t>98</t>
  </si>
  <si>
    <t>№ свидетельства 0136</t>
  </si>
  <si>
    <t>Общество с Ограниченной Ответственностью "Резерв-сантех"</t>
  </si>
  <si>
    <t>33688</t>
  </si>
  <si>
    <t>99</t>
  </si>
  <si>
    <t>№ свидетельства 0137</t>
  </si>
  <si>
    <t>Общество с Ограниченной Ответственностью "БРиС"</t>
  </si>
  <si>
    <t xml:space="preserve">Гатчинский </t>
  </si>
  <si>
    <t>Соборная</t>
  </si>
  <si>
    <t>4/9</t>
  </si>
  <si>
    <t>45642</t>
  </si>
  <si>
    <t>100</t>
  </si>
  <si>
    <t>№ свидетельства 0138</t>
  </si>
  <si>
    <t>Общество с Ограниченной Ответственностью  "КИРИШИ ЛЕСПРОМ"</t>
  </si>
  <si>
    <t>187121</t>
  </si>
  <si>
    <t>Пчежва</t>
  </si>
  <si>
    <t>Промышленная</t>
  </si>
  <si>
    <t>53220</t>
  </si>
  <si>
    <t>101</t>
  </si>
  <si>
    <t>№ свидетельства 0141</t>
  </si>
  <si>
    <t>Общество с Ограниченной Ответственностью "ЗМК "СтальМет"</t>
  </si>
  <si>
    <t>196650</t>
  </si>
  <si>
    <t>Колпино</t>
  </si>
  <si>
    <t>Финляндская</t>
  </si>
  <si>
    <t>4609511</t>
  </si>
  <si>
    <t>4696032</t>
  </si>
  <si>
    <t>102</t>
  </si>
  <si>
    <t>№ свидетельства 0149</t>
  </si>
  <si>
    <t>Общество с Ограниченной Ответственностью "Гарант"</t>
  </si>
  <si>
    <t>187340</t>
  </si>
  <si>
    <t>Кировск</t>
  </si>
  <si>
    <t>23914</t>
  </si>
  <si>
    <t>29246</t>
  </si>
  <si>
    <t>103</t>
  </si>
  <si>
    <t>№ свидетельства 0151</t>
  </si>
  <si>
    <t>Общество с Ограниченной Ответственностью  "Сфинкс"</t>
  </si>
  <si>
    <t>198216</t>
  </si>
  <si>
    <t>Ленинский  проспект</t>
  </si>
  <si>
    <t>128</t>
  </si>
  <si>
    <t>3136203</t>
  </si>
  <si>
    <t>104</t>
  </si>
  <si>
    <t>№ свидетельства 0154</t>
  </si>
  <si>
    <t>Общество с Ограниченной Ответственностью «А-Строй»</t>
  </si>
  <si>
    <t>197342</t>
  </si>
  <si>
    <t>Торжковская</t>
  </si>
  <si>
    <t>299-А</t>
  </si>
  <si>
    <t>4929273</t>
  </si>
  <si>
    <t>105</t>
  </si>
  <si>
    <t>№ свидетельства 0155</t>
  </si>
  <si>
    <t>Общество с Ограниченной Ответственностью "Маяк"</t>
  </si>
  <si>
    <t>Станционная</t>
  </si>
  <si>
    <t>40015</t>
  </si>
  <si>
    <t>38252</t>
  </si>
  <si>
    <t>106</t>
  </si>
  <si>
    <t>№ свидетельства 0171</t>
  </si>
  <si>
    <t>Общество с Ограниченной Ответственностью "Строительный Трест"</t>
  </si>
  <si>
    <t>197343</t>
  </si>
  <si>
    <t>Ланское шоссе</t>
  </si>
  <si>
    <t>1 лит А</t>
  </si>
  <si>
    <t>7664696</t>
  </si>
  <si>
    <t>№ свидетельства 0175</t>
  </si>
  <si>
    <t>Общество с Ограниченной Ответственностью "ТЕРРА"</t>
  </si>
  <si>
    <t>187719</t>
  </si>
  <si>
    <t>Алеховщина</t>
  </si>
  <si>
    <t>Стрелковская</t>
  </si>
  <si>
    <t>7088959</t>
  </si>
  <si>
    <t>108</t>
  </si>
  <si>
    <t>№ свидетельства 0178</t>
  </si>
  <si>
    <t>Общество с Ограниченной Ответственностью "Изотерм"</t>
  </si>
  <si>
    <t>54316</t>
  </si>
  <si>
    <t>109</t>
  </si>
  <si>
    <t>№ свидетельства 0199</t>
  </si>
  <si>
    <t>Общество с Ограниченной Ответственностью "Энергобаланс"</t>
  </si>
  <si>
    <t>198097</t>
  </si>
  <si>
    <t>Проспект Стачек</t>
  </si>
  <si>
    <t>2743579</t>
  </si>
  <si>
    <t>110</t>
  </si>
  <si>
    <t>№ свидетельства 0028</t>
  </si>
  <si>
    <t>Закрытое Акционерное Общество "Стройальфа-гипс"</t>
  </si>
  <si>
    <t>192102</t>
  </si>
  <si>
    <t>Фрунзенский</t>
  </si>
  <si>
    <t>ул. Салова</t>
  </si>
  <si>
    <t>55 "А"</t>
  </si>
  <si>
    <t>76521</t>
  </si>
  <si>
    <t>76527</t>
  </si>
  <si>
    <t>111</t>
  </si>
  <si>
    <t>№ свидетельства 0072</t>
  </si>
  <si>
    <t>Общество с Ограниченной Ответственностью "Гарант-Сервис"</t>
  </si>
  <si>
    <t>187026</t>
  </si>
  <si>
    <t>Никольское</t>
  </si>
  <si>
    <t>Ульяновское шоссе</t>
  </si>
  <si>
    <t xml:space="preserve">1 </t>
  </si>
  <si>
    <t>C</t>
  </si>
  <si>
    <t>3804025</t>
  </si>
  <si>
    <t>112</t>
  </si>
  <si>
    <t>№ свидетельства 0139</t>
  </si>
  <si>
    <t>Закрытое Акционерное Общество  "УСТР-270"</t>
  </si>
  <si>
    <t>Красавское шоссе</t>
  </si>
  <si>
    <t>60670</t>
  </si>
  <si>
    <t>113</t>
  </si>
  <si>
    <t>№ свидетельства 0140</t>
  </si>
  <si>
    <t>Общество с Ограниченной Ответственностью «РОДС»</t>
  </si>
  <si>
    <t>Колтушское шоссе</t>
  </si>
  <si>
    <t>3310003</t>
  </si>
  <si>
    <t>114</t>
  </si>
  <si>
    <t>№ свидетельства 0145</t>
  </si>
  <si>
    <t>Закрытое Акционерное Общество «Строительная компания города Выборга»</t>
  </si>
  <si>
    <t>п.Лазаревка</t>
  </si>
  <si>
    <t>Юго-Восточная промышленная зона</t>
  </si>
  <si>
    <t>92065</t>
  </si>
  <si>
    <t>115</t>
  </si>
  <si>
    <t>№ свидетельства 0153</t>
  </si>
  <si>
    <t>Общество с Ограниченной Ответственностью «Строительное управление №299»</t>
  </si>
  <si>
    <t>191014</t>
  </si>
  <si>
    <t>Литейный проспект</t>
  </si>
  <si>
    <t>11-Н</t>
  </si>
  <si>
    <t>3375155</t>
  </si>
  <si>
    <t>116</t>
  </si>
  <si>
    <t>№ свидетельства 0176</t>
  </si>
  <si>
    <t>Общество с Ограниченной Ответственностью "МЕЛИАН"</t>
  </si>
  <si>
    <t>194156</t>
  </si>
  <si>
    <t>Проспект Энгельса</t>
  </si>
  <si>
    <t>7176433</t>
  </si>
  <si>
    <t>7176444</t>
  </si>
  <si>
    <t>117</t>
  </si>
  <si>
    <t>№ свидетельства 0182</t>
  </si>
  <si>
    <t>Общество с Ограниченной Ответственностью  "СетИнженКом"</t>
  </si>
  <si>
    <t>Кропоткина</t>
  </si>
  <si>
    <t>2444145</t>
  </si>
  <si>
    <t>118</t>
  </si>
  <si>
    <t>№ свидетельства 0183</t>
  </si>
  <si>
    <t>Общество с Ограниченной Ответственностью  "Коммун Энерго"</t>
  </si>
  <si>
    <t>Большая Советская</t>
  </si>
  <si>
    <t>46376</t>
  </si>
  <si>
    <t>46375</t>
  </si>
  <si>
    <t>119</t>
  </si>
  <si>
    <t>№ свидетельства 0185</t>
  </si>
  <si>
    <t>Закрытое Акционерное Общество  "АМК"</t>
  </si>
  <si>
    <t>194021</t>
  </si>
  <si>
    <t>2-й Муринский проспект</t>
  </si>
  <si>
    <t>6221242</t>
  </si>
  <si>
    <t>120</t>
  </si>
  <si>
    <t>№ свидетельства 0186</t>
  </si>
  <si>
    <t>Общество с Ограниченной Ответственностью Строитедьная компания "Гидросервис"</t>
  </si>
  <si>
    <t>185000</t>
  </si>
  <si>
    <t>Петрозаводск</t>
  </si>
  <si>
    <t>Анохина</t>
  </si>
  <si>
    <t>8142</t>
  </si>
  <si>
    <t>592970</t>
  </si>
  <si>
    <t>592933</t>
  </si>
  <si>
    <t>121</t>
  </si>
  <si>
    <t>№ свидетельства 0187</t>
  </si>
  <si>
    <t>Общество с Ограниченной Ответственностью  "Спбмонтаж"</t>
  </si>
  <si>
    <t>195265</t>
  </si>
  <si>
    <t>Гражданский проспект</t>
  </si>
  <si>
    <t>602</t>
  </si>
  <si>
    <t>5318951</t>
  </si>
  <si>
    <t>5310708</t>
  </si>
  <si>
    <t>122</t>
  </si>
  <si>
    <t>№ свидетельства 0188</t>
  </si>
  <si>
    <t>Общество с Ограниченной Ответственностью "Северо-Западная строительная компания"</t>
  </si>
  <si>
    <t>Мира</t>
  </si>
  <si>
    <t>27850</t>
  </si>
  <si>
    <t>23599</t>
  </si>
  <si>
    <t>123</t>
  </si>
  <si>
    <t>№ свидетельства 0189</t>
  </si>
  <si>
    <t xml:space="preserve">Общество с Ограниченной Ответственностью "РАЗСТРОЙГАЗ" </t>
  </si>
  <si>
    <t>Всеволожский район</t>
  </si>
  <si>
    <t>45710</t>
  </si>
  <si>
    <t>124</t>
  </si>
  <si>
    <t>№ свидетельства 0190</t>
  </si>
  <si>
    <t>Общество с Ограниченной Ответственностью "Архиград"</t>
  </si>
  <si>
    <t>17а</t>
  </si>
  <si>
    <t>40044</t>
  </si>
  <si>
    <t>№ свидетельства 0192</t>
  </si>
  <si>
    <t>Закрытое Акционерное Общество   "А-Транс"</t>
  </si>
  <si>
    <t>196158</t>
  </si>
  <si>
    <t>Санкт-Петербург</t>
  </si>
  <si>
    <t>Дунайский проспект</t>
  </si>
  <si>
    <t>3138307</t>
  </si>
  <si>
    <t>№ свидетельства 0046</t>
  </si>
  <si>
    <t>2010-01-15</t>
  </si>
  <si>
    <t>Общество с Ограниченной Ответственностью «Строительная Компания "Сервис-Строй"</t>
  </si>
  <si>
    <t>пер.Сергея Тюленина</t>
  </si>
  <si>
    <t>4/23</t>
  </si>
  <si>
    <t>13Н</t>
  </si>
  <si>
    <t>3150563</t>
  </si>
  <si>
    <t>7133648</t>
  </si>
  <si>
    <t>№</t>
  </si>
  <si>
    <t>№ св-ва</t>
  </si>
  <si>
    <t>дата выдачи</t>
  </si>
  <si>
    <t>наименование</t>
  </si>
  <si>
    <t>индекс</t>
  </si>
  <si>
    <t>район</t>
  </si>
  <si>
    <t>город</t>
  </si>
  <si>
    <t>улица</t>
  </si>
  <si>
    <t>№ дома</t>
  </si>
  <si>
    <t>корпус</t>
  </si>
  <si>
    <t>офис</t>
  </si>
  <si>
    <t>код</t>
  </si>
  <si>
    <t>телефон</t>
  </si>
  <si>
    <t>факс</t>
  </si>
  <si>
    <t>насел.пункт</t>
  </si>
  <si>
    <t>№ п/п</t>
  </si>
  <si>
    <t>№п/п</t>
  </si>
  <si>
    <t>1.</t>
  </si>
  <si>
    <t xml:space="preserve">1 неделя </t>
  </si>
  <si>
    <t>2 неделя</t>
  </si>
  <si>
    <t>3 неделя</t>
  </si>
  <si>
    <t>4 неделя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</si>
  <si>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</si>
  <si>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</si>
  <si>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</si>
  <si>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</si>
  <si>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</si>
  <si>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</si>
  <si>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</si>
  <si>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</si>
  <si>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Приозерский район</t>
  </si>
  <si>
    <t>Кингисеппский район</t>
  </si>
  <si>
    <t>Волосовский район</t>
  </si>
  <si>
    <t>Гатчинский район</t>
  </si>
  <si>
    <t>Лужский район</t>
  </si>
  <si>
    <t>апрель</t>
  </si>
  <si>
    <t>Итого в месяц</t>
  </si>
  <si>
    <t>Тихвинский район</t>
  </si>
  <si>
    <t>Бокситогорский район</t>
  </si>
  <si>
    <t>Лодейнопольский район</t>
  </si>
  <si>
    <t>Киришский район</t>
  </si>
  <si>
    <t>Кировский район</t>
  </si>
  <si>
    <t>Наименование организации</t>
  </si>
  <si>
    <t>Тосненский район</t>
  </si>
  <si>
    <t>январь</t>
  </si>
  <si>
    <t>февраль</t>
  </si>
  <si>
    <t>март</t>
  </si>
  <si>
    <t>1 неделя</t>
  </si>
  <si>
    <t>Всего за год</t>
  </si>
  <si>
    <t>ИТОГО по району:</t>
  </si>
  <si>
    <t>Ленинградское областное государственное предприятие "Пригородное дорожное ремонтно-строительное управление №1"</t>
  </si>
  <si>
    <t>Муниципальное учреждение «Единая служба заказчика» Всеволожского района Ленинградской области</t>
  </si>
  <si>
    <t>Муниципальное унитарное предприятие Тепловые сети г.Гатчина</t>
  </si>
  <si>
    <t>Индивидуальный предприниматель «Сугян Нвер Лаврентьевич»</t>
  </si>
  <si>
    <t>Выборгский район</t>
  </si>
  <si>
    <t>2\1</t>
  </si>
  <si>
    <t>Сланцевский район</t>
  </si>
  <si>
    <t xml:space="preserve"> ИТОГО по району:</t>
  </si>
  <si>
    <t>Государственное казенное учреждение "Управление строительства Ленинградской области"</t>
  </si>
  <si>
    <t>Муниципальное казенное учреждение  "Управление жилищно-коммунального хозяйства и обеспечения" муниципального образования Кировское городское поселение муниципального образования Кировский муниципальный район Ленинградской области</t>
  </si>
  <si>
    <t>В</t>
  </si>
  <si>
    <t>Общество с ограниченной ответственностью "Арктур"</t>
  </si>
  <si>
    <t>Общество с ограниченной ответственностью "ВИРА"</t>
  </si>
  <si>
    <t xml:space="preserve">Ассоциации </t>
  </si>
  <si>
    <t xml:space="preserve">Саморегулируемая организация </t>
  </si>
  <si>
    <t>Муниципальное казенное учреждение  по строительству и землеустройству администрации Волховского муниципального района Ленинградского области</t>
  </si>
  <si>
    <t>Администрация муниципального образования Волосовский муниципальный район Ленинградской области</t>
  </si>
  <si>
    <t>470301001</t>
  </si>
  <si>
    <t>Закрытое акционерное общество"Автомагистраль"</t>
  </si>
  <si>
    <t>Общество с ограниченной ответственностью «СВЕТ»</t>
  </si>
  <si>
    <t>Общество с ограниченной ответственностью «Норд Крафт»</t>
  </si>
  <si>
    <t>Общество с ограниченной ответственностью "Стройтехмонтаж"</t>
  </si>
  <si>
    <t>Вид проверки (выездная "В"/   документарная "Д")</t>
  </si>
  <si>
    <t>Код причины постановки на учет (КПП)</t>
  </si>
  <si>
    <t>ВСЕГО:</t>
  </si>
  <si>
    <t>Общество с ограниченной ответственностью  «Строй Прогресс»</t>
  </si>
  <si>
    <t>Общество с ограниченной ответственностью «ДСК АБЗ-Дорстрой»</t>
  </si>
  <si>
    <t>Общество с ограниченной ответственностью «Конвера-Плюс»</t>
  </si>
  <si>
    <t>Общество с ограниченной ответственностью «Конвера-Д»</t>
  </si>
  <si>
    <t>Общество с ограниченной ответственностью «Строй-Арсенал»</t>
  </si>
  <si>
    <t>Регистрационный номер члена Ассоциации</t>
  </si>
  <si>
    <t>Общество с ограниченной ответственностью "Триада-ЛТД"</t>
  </si>
  <si>
    <t>Общество с ограниченной ответственностью "Дедал-Строй"</t>
  </si>
  <si>
    <t>Общество с ограниченной ответственностью "Спецмонтаж"</t>
  </si>
  <si>
    <t>Общество с ограниченной ответственностью "ТЭМ-плюс"</t>
  </si>
  <si>
    <t>Общество с ограниченной ответственностью "СТК  "Прогресс"</t>
  </si>
  <si>
    <t>г.Сосновый Бор</t>
  </si>
  <si>
    <t>Общество с ограниченной ответственностью "Север Монтаж"</t>
  </si>
  <si>
    <t>Общество с ограниченной ответственностью "ОблСпецСтрой"</t>
  </si>
  <si>
    <t>Общество с ограниченной ответственностью "Конвера Лайн"</t>
  </si>
  <si>
    <t>Общество с ограниченной ответственностью "РусСтройТехнологии"</t>
  </si>
  <si>
    <t>Общество с ограниченной ответственностью "СтройРесурс"</t>
  </si>
  <si>
    <t>Общество с ограниченной ответственностью "Распределительный перевалочный комплекс - Высоцк "Лукойл-II"</t>
  </si>
  <si>
    <t>Общество с ограниченной ответственностью "Арсенал Групп"</t>
  </si>
  <si>
    <t>Общество с ограниченной ответственностью "Контакт"</t>
  </si>
  <si>
    <t>Общество с ограниченной ответственностью "Сланцы-электромонтаж"</t>
  </si>
  <si>
    <t>Общество с ограниченной ответственностью "РСО Геополис"</t>
  </si>
  <si>
    <t>Общество с ограниченной ответственностью "ПРОЕКТ СТРОЙ ИНЖИНИРИНГ"</t>
  </si>
  <si>
    <t>Общество с ограниченной ответственностью "МЖК"</t>
  </si>
  <si>
    <t>Общество с ограниченной ответственностью "Приоритет-Сервис"</t>
  </si>
  <si>
    <t>Общество с ограниченной ответственностью "Ремдорстрой"</t>
  </si>
  <si>
    <t>Общество с ограниченной ответственностью "РегионТехноСтрой"</t>
  </si>
  <si>
    <t>Подпорожский район</t>
  </si>
  <si>
    <t>Общество с ограниченной ответственностью "Мегаполис"</t>
  </si>
  <si>
    <t>Общество с ограниченной ответственностью "ВИС Девелопмент"</t>
  </si>
  <si>
    <t>Общество с ограниченной ответственностью "Производственная фирма "ВИС"</t>
  </si>
  <si>
    <t>Общество с ограниченной ответственностью "Газэнергомонтаж"</t>
  </si>
  <si>
    <t>Общество с ограниченной ответственностью "ВИС Инфраструктура"</t>
  </si>
  <si>
    <t>Акционерное общество "СПЕЦЭЛЕКТРОМОНТАЖ"</t>
  </si>
  <si>
    <t>Общество с ограниченной ответственностью "ДАФ"</t>
  </si>
  <si>
    <t>Общество с ограниченной ответственностью "Квартал 17А"</t>
  </si>
  <si>
    <t>Закрытое акционерное общество "КИНГИСЕППЭЛЕКТРОМОНТАЖ"</t>
  </si>
  <si>
    <t>Общество с ограниченной ответственностью "ГПС-Основа"</t>
  </si>
  <si>
    <t>Акционерное общество "Выборгтеплоэнерго"</t>
  </si>
  <si>
    <t>Закрытое акционерное общество "Северо-Западная инвестиционно-промышленная компания"</t>
  </si>
  <si>
    <t>Акционерное общество "Тихвинский вагоностроительный завод"</t>
  </si>
  <si>
    <t>Открытое акционерное общество "Всеволожские тепловые сети"</t>
  </si>
  <si>
    <t>Акционерное общество "Ленинградская областная электросетевая компания"</t>
  </si>
  <si>
    <t>Акционерное общество "Газстройпроект"</t>
  </si>
  <si>
    <t>Акционерное общество "Метахим"</t>
  </si>
  <si>
    <t>Администрация муниципального образования Лодейнопольский муниципальный район Ленинградской области</t>
  </si>
  <si>
    <t>Администрация муниципального образования Тихвинский муниципальный район Ленинградской области</t>
  </si>
  <si>
    <t>Общество с ограниченной ответственностью "Балткронэнергострой"</t>
  </si>
  <si>
    <t>Общество с ограниченной ответственностью "УниверсалСервис"</t>
  </si>
  <si>
    <t>Общество с ограниченной ответственностью "Научно-производственная фирма "ЭНЕРГОСВЯЗЬ"</t>
  </si>
  <si>
    <t>Общество с ограниченной ответственностью "Тепло-Строй-Проект"</t>
  </si>
  <si>
    <t>Закрытое акционерное общество "НПО Петропромсервис"</t>
  </si>
  <si>
    <t>Общество с ограниченной ответственностью "СтальАнтикор"</t>
  </si>
  <si>
    <t>Общество с ограниченной ответственностью "Олимп Групп"</t>
  </si>
  <si>
    <t>Общество с ограниченной ответственностью "НОВАТЭК-Усть-Луга"</t>
  </si>
  <si>
    <t>Общество с ограниченной ответственностью "Мостовик"</t>
  </si>
  <si>
    <t>Общество с ограниченной ответственностью "Строиткльная компания "БАСТИОН"</t>
  </si>
  <si>
    <t>Общество с ограниченной ответственностью "Северо-Западная Горная Компания"</t>
  </si>
  <si>
    <t>Общество с ограниченной ответственностью "Модерн дриллинг текнолоджис"</t>
  </si>
  <si>
    <t>Закрытое акционерно общество "Наш выбор"</t>
  </si>
  <si>
    <t>Общество с ограниченной ответственностью "ЛИГА"</t>
  </si>
  <si>
    <t>Общество с ограниченной ответственностью "ОЛЬВЕКС-ДАЙМОНД"</t>
  </si>
  <si>
    <t>Общество с ограниченной ответственностью "СтройСтандарт"</t>
  </si>
  <si>
    <t>Общество с ограниченной ответственностью "Комплексные системы безопасноти"</t>
  </si>
  <si>
    <t>Общество с ограниченной ответственностью "ТЕХНОГРУПП"</t>
  </si>
  <si>
    <t>Общество с ограниченной ответственностью "Строительная компания "Топаз"</t>
  </si>
  <si>
    <t>Общество с ограниченной ответственностью "Альтернатива"</t>
  </si>
  <si>
    <t>Общество с ограниченной ответственностью "Управление механизации 68"</t>
  </si>
  <si>
    <t>Общество с ограниченной ответственностью "Северо-Западный Регион"</t>
  </si>
  <si>
    <t>Общество с ограниченной ответственностью  "Высотник"</t>
  </si>
  <si>
    <t>Федеральное государственное унитарное предприятие "Научно - исследовательский технологический институт имени А. П. Александрова"</t>
  </si>
  <si>
    <t>Общество с ограниченной ответственностью "Криогаз-Высоцк"</t>
  </si>
  <si>
    <t>Общество с ограниченной ответственностью "Европейская слобода"</t>
  </si>
  <si>
    <t>Общество с ограниченной ответственностью "ФОРТЕСС"</t>
  </si>
  <si>
    <t>Публичное акционерное общество "Северное управление строительства"</t>
  </si>
  <si>
    <t>Акционерное общество "Монтажно-строительное управление № 90"</t>
  </si>
  <si>
    <t>Акционерное общество "Сосновоборэлектромонтаж"</t>
  </si>
  <si>
    <t>Общество с ограниченной ответственностью "Управляющая компания "Кредо"</t>
  </si>
  <si>
    <t>Общество с ограниченной ответственностью "Ю-КоН"</t>
  </si>
  <si>
    <t>Акционерное общество "Птицефабрика Роскар"</t>
  </si>
  <si>
    <t>Акционерное общество  "Первомайское КП"</t>
  </si>
  <si>
    <t>Общество с ограниченной ответственностью "Энергопроект-М"</t>
  </si>
  <si>
    <t>Общество с ограниченной ответственностью "УниСтрой"</t>
  </si>
  <si>
    <t>Общество с ограниченной ответственностью "Строительно-техническая компания"</t>
  </si>
  <si>
    <t>Общество с ограниченной ответственностью "Проектмонтаж"</t>
  </si>
  <si>
    <t>Общество с ограниченной ответственностью "ПРОКСИМА ПЛЮС"</t>
  </si>
  <si>
    <t>Общество с ограниченной ответственностью "СвирьСтрой"</t>
  </si>
  <si>
    <t>Акционерное общество "СПЕЦХИММОНТАЖ"</t>
  </si>
  <si>
    <t>Общество с ограниченной ответственностью "Сатурн"</t>
  </si>
  <si>
    <t>Общество с ограниченной ответственностью "Электро Строй Комплект"</t>
  </si>
  <si>
    <t>Общество с ограниченной ответственностью "Атис-Строй"</t>
  </si>
  <si>
    <t>Общество с ограниченной ответственностью "ПОЛЕСЬЕ"</t>
  </si>
  <si>
    <t>Общество с ограниченной ответственностью "Изотерм"</t>
  </si>
  <si>
    <t>Открытое акционерное общество "Киришская фирма Нефтезаводмонтаж"</t>
  </si>
  <si>
    <t>Общество с ограниченной ответственностью "Русджам Стеклотара Холдинг"</t>
  </si>
  <si>
    <t xml:space="preserve">Общество с ограниченной ответственностью "СтройКом" </t>
  </si>
  <si>
    <t>Общество с ограниченной ответственностью "Строй-Стиль"</t>
  </si>
  <si>
    <t>Общество с ограниченной ответственностью "Фирма "ВИКОНТ"</t>
  </si>
  <si>
    <t>Общество с ограниченной ответственностью "Электроналадкасервис"</t>
  </si>
  <si>
    <t>Общество с ограниченной ответственностью "Трасстрой"</t>
  </si>
  <si>
    <t>Общество с ограниченной ответственностью "Управление капитального строительства"</t>
  </si>
  <si>
    <t>Общество с ограниченной ответственностью "МультиТрест"</t>
  </si>
  <si>
    <t>Общество с ограниченной ответственностью  "Дженерал Контрактинг энд Девелопмент"</t>
  </si>
  <si>
    <t>Общество с ограниченной ответственностью "Олтон плюс"</t>
  </si>
  <si>
    <t>Общество с ограниченной ответственностью "Коммунальные сети"</t>
  </si>
  <si>
    <t>Общество с ограниченной ответственностью "Лугатепломонтаж"</t>
  </si>
  <si>
    <t>Общество с ограниченной ответственностью "Спецстрой"</t>
  </si>
  <si>
    <t>Акционерное общество "Птицефабрика Северная"</t>
  </si>
  <si>
    <t>Муниципальное казенное учреждение "Управление жилищно-коммунального хозяйства и технического обеспечения"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</si>
  <si>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Общество с ограниченной ответственностью "Гарант"</t>
  </si>
  <si>
    <t>Общество с ограниченной ответственностью "Кировская Строительная Компания"</t>
  </si>
  <si>
    <t>Общество с ограниченной ответственностью «ТЕПЛОТЕХНИК»</t>
  </si>
  <si>
    <t xml:space="preserve">Акционерное общество "ПетроСтройКомплект" </t>
  </si>
  <si>
    <t>Акционерное общество "Тосненское дорожное ремонтно-строительное управление"</t>
  </si>
  <si>
    <t>Акционерное общество "Пригородное Дорожное ремонтно-строительное управление-3"</t>
  </si>
  <si>
    <t>Общество с ограниченной ответственностью "Гарант-Сервис"</t>
  </si>
  <si>
    <t>Общество с ограниченной ответственностью "СпецСтрой"</t>
  </si>
  <si>
    <t>Общество с ограниченной ответственностью Агентство недвижимости "ПромСервис"</t>
  </si>
  <si>
    <t>Закрытое акционерное общество "Колтушская ПМК -6"</t>
  </si>
  <si>
    <t xml:space="preserve">Общество с ограниченной ответственностью "Альтаир" </t>
  </si>
  <si>
    <t>Общество с ограниченной ответственностью "ЭлектроПрофиль"</t>
  </si>
  <si>
    <t xml:space="preserve">Общество с ограниченной ответственностью "СМУ "Элемент-Бетон" </t>
  </si>
  <si>
    <t xml:space="preserve">Общество с ограниченной ответственностью «ВИАДУКС» </t>
  </si>
  <si>
    <t>Общество с ограниченной ответственностью "ФЛАГМАН"</t>
  </si>
  <si>
    <t>Общество с ограниченной ответственностью "Цементно-бетонные изделия"</t>
  </si>
  <si>
    <t>Общество с ограниченной ответственностью "Сервис"</t>
  </si>
  <si>
    <t>Общество с ограниченной ответственностью  «Строительно-монтажное эксплуатационное управление «Заневка»</t>
  </si>
  <si>
    <t>Общество с ограниченной ответственностью "ИНЖСТРОЙКОМСЕТЬ"</t>
  </si>
  <si>
    <t>Акционерное общество "Ленинградские областные коммунальные системы"</t>
  </si>
  <si>
    <t>Общество с ограниченной ответственностью "Газтехкомплект"</t>
  </si>
  <si>
    <t xml:space="preserve">Общество с ограниченной ответственностью "ИТ-Регион" </t>
  </si>
  <si>
    <t xml:space="preserve">Общество с ограниченной ответственностью "Строительная Техника" </t>
  </si>
  <si>
    <t>Общество с ограниченной ответственностью "БРиС"</t>
  </si>
  <si>
    <t xml:space="preserve">Общество с ограниченной ответственностью "АЛЬТАИР" </t>
  </si>
  <si>
    <t>Общество с ограниченной ответственностью "Маяк"</t>
  </si>
  <si>
    <t>Общество с ограниченной ответственностью "Стройальфа-гипс"</t>
  </si>
  <si>
    <t>Общество с ограниченной ответственностью "Подключение"</t>
  </si>
  <si>
    <t>Общество с ограниченной ответственностью "Атлант"</t>
  </si>
  <si>
    <t>Общество с ограниченной ответственностью "Запстрой"</t>
  </si>
  <si>
    <t>Общество с ограниченной ответственностью «Жилищное хозяйство»</t>
  </si>
  <si>
    <t>Общество с ограниченной ответственностью "ВИРА СЕРВИС"</t>
  </si>
  <si>
    <t>Общество с ограниченной ответственностью "Дорожно-строительная компания"</t>
  </si>
  <si>
    <t>Общество с ограниченной ответственностью "Теплоэнерго-инвест"</t>
  </si>
  <si>
    <t>Общество с ограниченной ответственностью "СМУ-97"</t>
  </si>
  <si>
    <t>Общество с ограниченной ответственностью  "Коммун Энерго"</t>
  </si>
  <si>
    <t>Общество с ограниченной ответственностью «ЛенТехСтрой»</t>
  </si>
  <si>
    <t>Общество с ограниченной ответственностью "Эксплуатационно-строительная компания «ВОДСТОК»</t>
  </si>
  <si>
    <t>Закрытое акционерное общество  "КБР Ист"</t>
  </si>
  <si>
    <t>Общество с ограниченной ответственностью "Производственное объединение "Киришинефтеоргсинтез"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</si>
  <si>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</si>
  <si>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Общество с ограниченной ответственностью  "Киришская передвижная механизированная колонна № 19"</t>
  </si>
  <si>
    <t>Муниципальное учреждение "Управление капитального строительства" муниципального образования Кировский муниципальный район Ленинградской области</t>
  </si>
  <si>
    <t>Акционерное общество "Ленинградская областная тепло-энергетическая компания"</t>
  </si>
  <si>
    <t>Общество с ограниченной ответственностью "ТОИР"</t>
  </si>
  <si>
    <t>Общество с ограниченной ответственностью "Торгово - строительная фирмап "СТЭП"</t>
  </si>
  <si>
    <t>Общество с ограниченной ответственностью  "КОРПОРАЦИЯ РУСЬ"</t>
  </si>
  <si>
    <t>Акционерное общество "Новоладожская ПМК-18"</t>
  </si>
  <si>
    <t>Акционерное общество "Газпром газораспределение Ленинградская область"</t>
  </si>
  <si>
    <t>Общество с ограниченной ответственностью "Строительно-монтажное управление №7"</t>
  </si>
  <si>
    <t>Закрытое акционерно общество "Электронные системы"</t>
  </si>
  <si>
    <t>Акционерное общество "СпецСтройМонтаж"</t>
  </si>
  <si>
    <t>Общество с ограниченной ответственностью "Коксохиммонтаж Северо-Запад"</t>
  </si>
  <si>
    <t>Общество с ограниченной ответственностью "Управление механизации лесного хозяйства"</t>
  </si>
  <si>
    <t>Общество с ограниченной ответственностью "МЕРА"</t>
  </si>
  <si>
    <t>Общество с ограниченной ответственностью "СТРОЙБИЗНЕС"</t>
  </si>
  <si>
    <t>Общество с ограниченной ответственностью "ВИС Развитие"</t>
  </si>
  <si>
    <t>Общество с ограниченной ответственностью "Л1строй"</t>
  </si>
  <si>
    <t>Акционерное общество Научно-производственное предприятие "Биотехпрогресс"</t>
  </si>
  <si>
    <t>Акционерное общество "Статика Инжиниринг"</t>
  </si>
  <si>
    <t>Общество с ограниченной ответственностью "Ленинградская АЭС-Авто"</t>
  </si>
  <si>
    <t>Общество с ограниченной ответственностью "ПортСтрой"</t>
  </si>
  <si>
    <t xml:space="preserve"> ГРАФИК</t>
  </si>
  <si>
    <t xml:space="preserve"> ПРЕДОСТАВЛЕНИЯ ЧЛЕНАМИ АССОЦИАЦИИ ИНФОРМАЦИИ В ФОРМЕ ОТЧЕТОВ ДЛЯ ПРОВЕДЕНИЯ АНАЛИЗА ДЕЯТЕЛЬНОСТИ</t>
  </si>
  <si>
    <t>ПРОТОКОЛ  № 385 от "27" декабря 2018 года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</si>
</sst>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4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b/>
      <sz val="30"/>
      <color indexed="11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10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30"/>
      <color rgb="FFFF9900"/>
      <name val="Times New Roman"/>
      <family val="1"/>
      <charset val="204"/>
    </font>
    <font>
      <b/>
      <sz val="30"/>
      <color rgb="FFFF0000"/>
      <name val="Times New Roman"/>
      <family val="1"/>
      <charset val="204"/>
    </font>
    <font>
      <b/>
      <sz val="30"/>
      <color theme="9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9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1"/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0" xfId="0" applyBorder="1" applyAlignment="1">
      <alignment horizontal="center"/>
    </xf>
    <xf numFmtId="0" fontId="0" fillId="0" borderId="11" xfId="0" applyNumberFormat="1" applyBorder="1"/>
    <xf numFmtId="0" fontId="0" fillId="0" borderId="12" xfId="0" applyNumberFormat="1" applyBorder="1"/>
    <xf numFmtId="0" fontId="6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NumberFormat="1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3" xfId="0" applyNumberFormat="1" applyFill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11" xfId="0" applyNumberFormat="1" applyFill="1" applyBorder="1" applyAlignment="1">
      <alignment wrapText="1"/>
    </xf>
    <xf numFmtId="0" fontId="0" fillId="2" borderId="12" xfId="0" applyNumberFormat="1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0" xfId="0" applyFill="1"/>
    <xf numFmtId="0" fontId="9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0" fillId="0" borderId="0" xfId="1" applyFont="1" applyAlignment="1">
      <alignment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2" fillId="3" borderId="0" xfId="1" applyFont="1" applyFill="1" applyAlignment="1">
      <alignment horizontal="center" wrapText="1"/>
    </xf>
    <xf numFmtId="0" fontId="11" fillId="3" borderId="0" xfId="1" applyFont="1" applyFill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wrapText="1"/>
    </xf>
    <xf numFmtId="0" fontId="18" fillId="0" borderId="0" xfId="1" applyFont="1" applyAlignment="1">
      <alignment horizontal="center" wrapText="1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 wrapText="1"/>
    </xf>
    <xf numFmtId="0" fontId="20" fillId="0" borderId="1" xfId="1" applyFont="1" applyBorder="1" applyAlignment="1">
      <alignment horizontal="left" wrapText="1"/>
    </xf>
    <xf numFmtId="0" fontId="20" fillId="3" borderId="1" xfId="1" applyFont="1" applyFill="1" applyBorder="1" applyAlignment="1">
      <alignment horizontal="left" wrapText="1"/>
    </xf>
    <xf numFmtId="0" fontId="20" fillId="0" borderId="1" xfId="1" applyFont="1" applyBorder="1" applyAlignment="1">
      <alignment horizontal="left" vertical="center" wrapText="1"/>
    </xf>
    <xf numFmtId="0" fontId="20" fillId="0" borderId="19" xfId="1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wrapText="1"/>
    </xf>
    <xf numFmtId="0" fontId="20" fillId="0" borderId="19" xfId="0" applyFont="1" applyBorder="1" applyAlignment="1">
      <alignment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0" fontId="20" fillId="3" borderId="1" xfId="1" applyFont="1" applyFill="1" applyBorder="1" applyAlignment="1">
      <alignment horizontal="left" vertical="center" wrapText="1"/>
    </xf>
    <xf numFmtId="0" fontId="19" fillId="0" borderId="11" xfId="1" applyFont="1" applyBorder="1" applyAlignment="1">
      <alignment horizontal="center" vertical="center" wrapText="1"/>
    </xf>
    <xf numFmtId="0" fontId="27" fillId="5" borderId="11" xfId="1" applyFont="1" applyFill="1" applyBorder="1" applyAlignment="1">
      <alignment horizontal="center" vertical="center" wrapText="1"/>
    </xf>
    <xf numFmtId="0" fontId="19" fillId="6" borderId="11" xfId="1" applyFont="1" applyFill="1" applyBorder="1" applyAlignment="1">
      <alignment horizontal="center" vertical="center"/>
    </xf>
    <xf numFmtId="0" fontId="19" fillId="6" borderId="20" xfId="1" applyFont="1" applyFill="1" applyBorder="1" applyAlignment="1">
      <alignment horizontal="center" vertical="center"/>
    </xf>
    <xf numFmtId="0" fontId="19" fillId="6" borderId="12" xfId="1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center" vertical="center" wrapText="1"/>
    </xf>
    <xf numFmtId="0" fontId="19" fillId="7" borderId="2" xfId="1" applyFont="1" applyFill="1" applyBorder="1" applyAlignment="1">
      <alignment horizontal="center" vertical="center" wrapText="1"/>
    </xf>
    <xf numFmtId="0" fontId="19" fillId="4" borderId="11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19" fillId="4" borderId="11" xfId="1" applyFont="1" applyFill="1" applyBorder="1" applyAlignment="1">
      <alignment horizontal="center" vertical="center"/>
    </xf>
    <xf numFmtId="0" fontId="20" fillId="4" borderId="11" xfId="1" applyFont="1" applyFill="1" applyBorder="1" applyAlignment="1">
      <alignment horizontal="center" vertical="center"/>
    </xf>
    <xf numFmtId="0" fontId="19" fillId="4" borderId="12" xfId="1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0" fontId="19" fillId="6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9" fillId="6" borderId="2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9" fillId="6" borderId="2" xfId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19" fillId="4" borderId="2" xfId="1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/>
    </xf>
    <xf numFmtId="0" fontId="23" fillId="4" borderId="11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center" vertical="center" wrapText="1"/>
    </xf>
    <xf numFmtId="0" fontId="22" fillId="3" borderId="11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19" fillId="6" borderId="12" xfId="1" applyFont="1" applyFill="1" applyBorder="1" applyAlignment="1">
      <alignment horizontal="center" vertical="center" wrapText="1"/>
    </xf>
    <xf numFmtId="0" fontId="25" fillId="5" borderId="1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0" borderId="19" xfId="1" applyFont="1" applyFill="1" applyBorder="1" applyAlignment="1">
      <alignment horizontal="center" vertical="center" wrapText="1"/>
    </xf>
    <xf numFmtId="0" fontId="19" fillId="0" borderId="11" xfId="1" applyFont="1" applyBorder="1" applyAlignment="1">
      <alignment vertical="center" wrapText="1"/>
    </xf>
    <xf numFmtId="0" fontId="18" fillId="4" borderId="1" xfId="1" applyFont="1" applyFill="1" applyBorder="1" applyAlignment="1">
      <alignment vertical="center"/>
    </xf>
    <xf numFmtId="0" fontId="20" fillId="0" borderId="11" xfId="1" applyFont="1" applyBorder="1" applyAlignment="1">
      <alignment horizontal="left" vertical="center" wrapText="1"/>
    </xf>
    <xf numFmtId="0" fontId="19" fillId="5" borderId="23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19" fillId="5" borderId="18" xfId="1" applyFont="1" applyFill="1" applyBorder="1" applyAlignment="1">
      <alignment horizontal="center" vertical="center" wrapText="1"/>
    </xf>
    <xf numFmtId="0" fontId="19" fillId="4" borderId="24" xfId="1" applyFont="1" applyFill="1" applyBorder="1" applyAlignment="1">
      <alignment horizontal="center" wrapText="1"/>
    </xf>
    <xf numFmtId="0" fontId="30" fillId="7" borderId="19" xfId="0" applyFont="1" applyFill="1" applyBorder="1" applyAlignment="1">
      <alignment horizontal="right"/>
    </xf>
    <xf numFmtId="0" fontId="19" fillId="7" borderId="19" xfId="1" applyFont="1" applyFill="1" applyBorder="1" applyAlignment="1">
      <alignment horizontal="right" wrapText="1"/>
    </xf>
    <xf numFmtId="0" fontId="19" fillId="4" borderId="22" xfId="1" applyFont="1" applyFill="1" applyBorder="1" applyAlignment="1">
      <alignment horizontal="center" wrapText="1"/>
    </xf>
    <xf numFmtId="0" fontId="19" fillId="4" borderId="25" xfId="1" applyFont="1" applyFill="1" applyBorder="1" applyAlignment="1">
      <alignment horizontal="center" wrapText="1"/>
    </xf>
    <xf numFmtId="0" fontId="19" fillId="4" borderId="22" xfId="1" applyFont="1" applyFill="1" applyBorder="1" applyAlignment="1">
      <alignment horizontal="center"/>
    </xf>
    <xf numFmtId="0" fontId="19" fillId="4" borderId="19" xfId="1" applyFont="1" applyFill="1" applyBorder="1" applyAlignment="1">
      <alignment horizontal="center" vertical="center" wrapText="1"/>
    </xf>
    <xf numFmtId="0" fontId="20" fillId="3" borderId="11" xfId="1" applyFont="1" applyFill="1" applyBorder="1" applyAlignment="1">
      <alignment horizontal="left" vertical="center" wrapText="1"/>
    </xf>
    <xf numFmtId="0" fontId="20" fillId="0" borderId="11" xfId="1" applyFont="1" applyBorder="1" applyAlignment="1">
      <alignment horizontal="left" wrapText="1"/>
    </xf>
    <xf numFmtId="0" fontId="20" fillId="3" borderId="11" xfId="1" applyFont="1" applyFill="1" applyBorder="1" applyAlignment="1">
      <alignment horizontal="left" wrapText="1"/>
    </xf>
    <xf numFmtId="0" fontId="19" fillId="4" borderId="1" xfId="1" applyFont="1" applyFill="1" applyBorder="1" applyAlignment="1">
      <alignment horizontal="center" wrapText="1"/>
    </xf>
    <xf numFmtId="0" fontId="19" fillId="7" borderId="24" xfId="1" applyFont="1" applyFill="1" applyBorder="1" applyAlignment="1">
      <alignment horizontal="right" wrapText="1"/>
    </xf>
    <xf numFmtId="0" fontId="19" fillId="9" borderId="11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/>
    </xf>
    <xf numFmtId="0" fontId="22" fillId="9" borderId="11" xfId="1" applyFont="1" applyFill="1" applyBorder="1" applyAlignment="1">
      <alignment horizontal="center" vertical="center" wrapText="1"/>
    </xf>
    <xf numFmtId="0" fontId="19" fillId="5" borderId="11" xfId="1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right"/>
    </xf>
    <xf numFmtId="0" fontId="19" fillId="10" borderId="27" xfId="1" applyFont="1" applyFill="1" applyBorder="1" applyAlignment="1">
      <alignment horizontal="center" vertical="center"/>
    </xf>
    <xf numFmtId="0" fontId="8" fillId="6" borderId="23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6" borderId="23" xfId="1" applyFont="1" applyFill="1" applyBorder="1" applyAlignment="1">
      <alignment horizontal="center" vertical="center" wrapText="1" shrinkToFit="1"/>
    </xf>
    <xf numFmtId="0" fontId="8" fillId="6" borderId="17" xfId="1" applyFont="1" applyFill="1" applyBorder="1" applyAlignment="1">
      <alignment horizontal="center" vertical="center" wrapText="1" shrinkToFit="1"/>
    </xf>
    <xf numFmtId="0" fontId="19" fillId="11" borderId="19" xfId="1" applyFont="1" applyFill="1" applyBorder="1" applyAlignment="1">
      <alignment vertical="center" wrapText="1"/>
    </xf>
    <xf numFmtId="0" fontId="19" fillId="11" borderId="19" xfId="1" applyFont="1" applyFill="1" applyBorder="1" applyAlignment="1">
      <alignment horizontal="left" vertical="center" wrapText="1"/>
    </xf>
    <xf numFmtId="0" fontId="19" fillId="11" borderId="26" xfId="1" applyFont="1" applyFill="1" applyBorder="1" applyAlignment="1">
      <alignment horizontal="left" vertical="center" wrapText="1"/>
    </xf>
    <xf numFmtId="0" fontId="19" fillId="11" borderId="26" xfId="1" applyFont="1" applyFill="1" applyBorder="1" applyAlignment="1">
      <alignment vertical="center" wrapText="1"/>
    </xf>
    <xf numFmtId="0" fontId="19" fillId="11" borderId="26" xfId="0" applyFont="1" applyFill="1" applyBorder="1" applyAlignment="1">
      <alignment wrapText="1"/>
    </xf>
    <xf numFmtId="0" fontId="19" fillId="11" borderId="19" xfId="0" applyFont="1" applyFill="1" applyBorder="1" applyAlignment="1">
      <alignment wrapText="1"/>
    </xf>
    <xf numFmtId="0" fontId="34" fillId="7" borderId="1" xfId="1" applyFont="1" applyFill="1" applyBorder="1" applyAlignment="1">
      <alignment horizontal="center" vertical="center" wrapText="1"/>
    </xf>
    <xf numFmtId="0" fontId="34" fillId="7" borderId="1" xfId="1" applyFont="1" applyFill="1" applyBorder="1" applyAlignment="1">
      <alignment horizontal="center" vertical="center"/>
    </xf>
    <xf numFmtId="0" fontId="35" fillId="9" borderId="11" xfId="1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left" vertical="center" wrapText="1"/>
    </xf>
    <xf numFmtId="0" fontId="0" fillId="11" borderId="19" xfId="0" applyFill="1" applyBorder="1" applyAlignment="1">
      <alignment vertical="center" wrapText="1"/>
    </xf>
    <xf numFmtId="0" fontId="36" fillId="7" borderId="1" xfId="1" applyFont="1" applyFill="1" applyBorder="1" applyAlignment="1">
      <alignment horizontal="center" vertical="center" wrapText="1"/>
    </xf>
    <xf numFmtId="0" fontId="36" fillId="7" borderId="1" xfId="1" applyFont="1" applyFill="1" applyBorder="1" applyAlignment="1">
      <alignment horizontal="center" vertical="center"/>
    </xf>
    <xf numFmtId="0" fontId="36" fillId="12" borderId="1" xfId="1" applyFont="1" applyFill="1" applyBorder="1" applyAlignment="1">
      <alignment horizontal="center" vertical="center" wrapText="1"/>
    </xf>
    <xf numFmtId="0" fontId="36" fillId="12" borderId="1" xfId="1" applyFont="1" applyFill="1" applyBorder="1" applyAlignment="1">
      <alignment horizontal="center" vertical="center"/>
    </xf>
    <xf numFmtId="0" fontId="35" fillId="9" borderId="1" xfId="1" applyFont="1" applyFill="1" applyBorder="1" applyAlignment="1">
      <alignment horizontal="center" vertical="center" wrapText="1"/>
    </xf>
    <xf numFmtId="0" fontId="35" fillId="9" borderId="11" xfId="1" applyFont="1" applyFill="1" applyBorder="1" applyAlignment="1">
      <alignment vertical="center" wrapText="1"/>
    </xf>
    <xf numFmtId="0" fontId="19" fillId="11" borderId="26" xfId="1" applyFont="1" applyFill="1" applyBorder="1" applyAlignment="1">
      <alignment vertical="center" wrapText="1"/>
    </xf>
    <xf numFmtId="0" fontId="19" fillId="11" borderId="26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vertical="center" wrapText="1"/>
    </xf>
    <xf numFmtId="0" fontId="19" fillId="11" borderId="26" xfId="1" applyFont="1" applyFill="1" applyBorder="1" applyAlignment="1">
      <alignment vertical="center" wrapText="1"/>
    </xf>
    <xf numFmtId="0" fontId="37" fillId="9" borderId="1" xfId="1" applyFont="1" applyFill="1" applyBorder="1" applyAlignment="1">
      <alignment vertical="center" wrapText="1"/>
    </xf>
    <xf numFmtId="0" fontId="19" fillId="10" borderId="27" xfId="1" applyFont="1" applyFill="1" applyBorder="1" applyAlignment="1">
      <alignment horizontal="center" vertical="center"/>
    </xf>
    <xf numFmtId="0" fontId="19" fillId="11" borderId="26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horizontal="left" vertical="center" wrapText="1"/>
    </xf>
    <xf numFmtId="0" fontId="20" fillId="9" borderId="1" xfId="1" applyFont="1" applyFill="1" applyBorder="1" applyAlignment="1">
      <alignment vertical="center" wrapText="1"/>
    </xf>
    <xf numFmtId="0" fontId="35" fillId="9" borderId="1" xfId="1" applyFont="1" applyFill="1" applyBorder="1" applyAlignment="1">
      <alignment horizontal="center" vertical="center"/>
    </xf>
    <xf numFmtId="0" fontId="19" fillId="9" borderId="1" xfId="1" applyFont="1" applyFill="1" applyBorder="1" applyAlignment="1">
      <alignment horizontal="center" vertical="center" wrapText="1"/>
    </xf>
    <xf numFmtId="0" fontId="19" fillId="11" borderId="26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horizontal="left" vertical="center" wrapText="1"/>
    </xf>
    <xf numFmtId="0" fontId="19" fillId="10" borderId="27" xfId="1" applyFont="1" applyFill="1" applyBorder="1" applyAlignment="1">
      <alignment horizontal="center" vertical="center"/>
    </xf>
    <xf numFmtId="0" fontId="19" fillId="11" borderId="19" xfId="1" applyFont="1" applyFill="1" applyBorder="1" applyAlignment="1">
      <alignment horizontal="left" vertical="center" wrapText="1"/>
    </xf>
    <xf numFmtId="0" fontId="19" fillId="10" borderId="27" xfId="1" applyFont="1" applyFill="1" applyBorder="1" applyAlignment="1">
      <alignment horizontal="center" vertical="center"/>
    </xf>
    <xf numFmtId="0" fontId="19" fillId="11" borderId="31" xfId="1" applyFont="1" applyFill="1" applyBorder="1" applyAlignment="1">
      <alignment horizontal="left" vertical="center" wrapText="1"/>
    </xf>
    <xf numFmtId="0" fontId="35" fillId="9" borderId="19" xfId="1" applyFont="1" applyFill="1" applyBorder="1" applyAlignment="1">
      <alignment horizontal="center" vertical="center" wrapText="1"/>
    </xf>
    <xf numFmtId="0" fontId="22" fillId="9" borderId="1" xfId="1" applyFont="1" applyFill="1" applyBorder="1" applyAlignment="1">
      <alignment horizontal="center" vertical="center" wrapText="1"/>
    </xf>
    <xf numFmtId="0" fontId="19" fillId="9" borderId="11" xfId="1" applyFont="1" applyFill="1" applyBorder="1" applyAlignment="1">
      <alignment vertical="center" wrapText="1"/>
    </xf>
    <xf numFmtId="0" fontId="19" fillId="9" borderId="1" xfId="1" applyFont="1" applyFill="1" applyBorder="1" applyAlignment="1">
      <alignment horizontal="center" shrinkToFit="1"/>
    </xf>
    <xf numFmtId="0" fontId="19" fillId="9" borderId="19" xfId="1" applyFont="1" applyFill="1" applyBorder="1" applyAlignment="1">
      <alignment horizontal="center" wrapText="1"/>
    </xf>
    <xf numFmtId="0" fontId="19" fillId="9" borderId="1" xfId="1" applyFont="1" applyFill="1" applyBorder="1" applyAlignment="1">
      <alignment horizontal="center" vertical="center" shrinkToFit="1"/>
    </xf>
    <xf numFmtId="0" fontId="19" fillId="9" borderId="1" xfId="0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wrapText="1"/>
    </xf>
    <xf numFmtId="0" fontId="19" fillId="9" borderId="19" xfId="1" applyFont="1" applyFill="1" applyBorder="1" applyAlignment="1">
      <alignment horizontal="center" shrinkToFit="1"/>
    </xf>
    <xf numFmtId="0" fontId="19" fillId="9" borderId="19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wrapText="1"/>
    </xf>
    <xf numFmtId="0" fontId="19" fillId="9" borderId="19" xfId="1" applyFont="1" applyFill="1" applyBorder="1" applyAlignment="1">
      <alignment horizontal="center" vertical="center" shrinkToFit="1"/>
    </xf>
    <xf numFmtId="0" fontId="19" fillId="9" borderId="19" xfId="0" applyFont="1" applyFill="1" applyBorder="1" applyAlignment="1">
      <alignment horizontal="center" vertical="center" wrapText="1"/>
    </xf>
    <xf numFmtId="16" fontId="19" fillId="9" borderId="1" xfId="1" applyNumberFormat="1" applyFont="1" applyFill="1" applyBorder="1" applyAlignment="1">
      <alignment horizontal="center" vertical="center" wrapText="1"/>
    </xf>
    <xf numFmtId="0" fontId="37" fillId="0" borderId="1" xfId="1" applyFont="1" applyBorder="1" applyAlignment="1">
      <alignment vertical="center" wrapText="1"/>
    </xf>
    <xf numFmtId="0" fontId="19" fillId="10" borderId="27" xfId="1" applyFont="1" applyFill="1" applyBorder="1" applyAlignment="1">
      <alignment horizontal="center" vertical="center"/>
    </xf>
    <xf numFmtId="0" fontId="19" fillId="11" borderId="19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vertical="center" wrapText="1"/>
    </xf>
    <xf numFmtId="0" fontId="19" fillId="9" borderId="26" xfId="1" applyFont="1" applyFill="1" applyBorder="1" applyAlignment="1">
      <alignment horizontal="center" vertical="center" wrapText="1"/>
    </xf>
    <xf numFmtId="0" fontId="20" fillId="0" borderId="25" xfId="1" applyFont="1" applyBorder="1" applyAlignment="1">
      <alignment horizontal="left" vertical="center" wrapText="1"/>
    </xf>
    <xf numFmtId="0" fontId="19" fillId="11" borderId="19" xfId="1" applyFont="1" applyFill="1" applyBorder="1" applyAlignment="1">
      <alignment vertical="center" wrapText="1"/>
    </xf>
    <xf numFmtId="0" fontId="21" fillId="11" borderId="26" xfId="0" applyFont="1" applyFill="1" applyBorder="1" applyAlignment="1">
      <alignment horizontal="left" vertical="center" wrapText="1"/>
    </xf>
    <xf numFmtId="0" fontId="21" fillId="11" borderId="19" xfId="0" applyFont="1" applyFill="1" applyBorder="1" applyAlignment="1">
      <alignment horizontal="left" vertical="center" wrapText="1"/>
    </xf>
    <xf numFmtId="0" fontId="19" fillId="11" borderId="26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horizontal="left" vertical="center" wrapText="1"/>
    </xf>
    <xf numFmtId="0" fontId="19" fillId="11" borderId="26" xfId="1" applyFont="1" applyFill="1" applyBorder="1" applyAlignment="1">
      <alignment vertical="center" wrapText="1"/>
    </xf>
    <xf numFmtId="0" fontId="19" fillId="11" borderId="19" xfId="1" applyFont="1" applyFill="1" applyBorder="1" applyAlignment="1">
      <alignment vertical="center" wrapText="1"/>
    </xf>
    <xf numFmtId="0" fontId="19" fillId="10" borderId="27" xfId="1" applyFont="1" applyFill="1" applyBorder="1" applyAlignment="1">
      <alignment horizontal="center" vertical="center"/>
    </xf>
    <xf numFmtId="0" fontId="19" fillId="11" borderId="26" xfId="1" applyFont="1" applyFill="1" applyBorder="1" applyAlignment="1">
      <alignment horizontal="left" wrapText="1"/>
    </xf>
    <xf numFmtId="0" fontId="19" fillId="11" borderId="26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horizontal="left" vertical="center" wrapText="1"/>
    </xf>
    <xf numFmtId="0" fontId="19" fillId="11" borderId="31" xfId="1" applyFont="1" applyFill="1" applyBorder="1" applyAlignment="1">
      <alignment horizontal="left" vertical="center" wrapText="1"/>
    </xf>
    <xf numFmtId="0" fontId="19" fillId="11" borderId="26" xfId="1" applyFont="1" applyFill="1" applyBorder="1" applyAlignment="1">
      <alignment vertical="center" wrapText="1"/>
    </xf>
    <xf numFmtId="0" fontId="19" fillId="11" borderId="19" xfId="1" applyFont="1" applyFill="1" applyBorder="1" applyAlignment="1">
      <alignment vertical="center" wrapText="1"/>
    </xf>
    <xf numFmtId="0" fontId="19" fillId="10" borderId="27" xfId="1" applyFont="1" applyFill="1" applyBorder="1" applyAlignment="1">
      <alignment horizontal="center" vertical="center"/>
    </xf>
    <xf numFmtId="0" fontId="19" fillId="11" borderId="26" xfId="1" applyFont="1" applyFill="1" applyBorder="1" applyAlignment="1">
      <alignment horizontal="left" wrapText="1"/>
    </xf>
    <xf numFmtId="0" fontId="30" fillId="7" borderId="19" xfId="0" applyFont="1" applyFill="1" applyBorder="1" applyAlignment="1">
      <alignment horizontal="right"/>
    </xf>
    <xf numFmtId="0" fontId="21" fillId="11" borderId="26" xfId="0" applyFont="1" applyFill="1" applyBorder="1" applyAlignment="1">
      <alignment vertical="center" wrapText="1"/>
    </xf>
    <xf numFmtId="0" fontId="21" fillId="11" borderId="19" xfId="0" applyFont="1" applyFill="1" applyBorder="1" applyAlignment="1">
      <alignment vertical="center" wrapText="1"/>
    </xf>
    <xf numFmtId="0" fontId="0" fillId="11" borderId="26" xfId="0" applyFill="1" applyBorder="1" applyAlignment="1">
      <alignment horizontal="left" wrapText="1"/>
    </xf>
    <xf numFmtId="0" fontId="19" fillId="11" borderId="21" xfId="1" applyFont="1" applyFill="1" applyBorder="1" applyAlignment="1">
      <alignment vertical="center" wrapText="1"/>
    </xf>
    <xf numFmtId="0" fontId="22" fillId="0" borderId="11" xfId="1" applyFont="1" applyBorder="1" applyAlignment="1">
      <alignment horizontal="center" vertical="center" wrapText="1"/>
    </xf>
    <xf numFmtId="0" fontId="19" fillId="10" borderId="43" xfId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left" vertical="center" wrapText="1"/>
    </xf>
    <xf numFmtId="0" fontId="19" fillId="11" borderId="26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horizontal="left" vertical="center" wrapText="1"/>
    </xf>
    <xf numFmtId="0" fontId="19" fillId="10" borderId="27" xfId="1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left" wrapText="1"/>
    </xf>
    <xf numFmtId="0" fontId="20" fillId="9" borderId="1" xfId="1" applyFont="1" applyFill="1" applyBorder="1" applyAlignment="1">
      <alignment horizontal="left" vertical="center" wrapText="1" shrinkToFit="1"/>
    </xf>
    <xf numFmtId="0" fontId="20" fillId="9" borderId="1" xfId="1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 wrapText="1"/>
    </xf>
    <xf numFmtId="0" fontId="20" fillId="9" borderId="1" xfId="0" applyFont="1" applyFill="1" applyBorder="1" applyAlignment="1">
      <alignment horizontal="left" vertical="center" wrapText="1"/>
    </xf>
    <xf numFmtId="0" fontId="20" fillId="9" borderId="19" xfId="1" applyFont="1" applyFill="1" applyBorder="1" applyAlignment="1">
      <alignment horizontal="left" vertical="center" wrapText="1"/>
    </xf>
    <xf numFmtId="0" fontId="20" fillId="9" borderId="19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19" xfId="0" applyFont="1" applyFill="1" applyBorder="1" applyAlignment="1">
      <alignment horizontal="left" vertical="center" wrapText="1"/>
    </xf>
    <xf numFmtId="0" fontId="20" fillId="9" borderId="0" xfId="1" applyFont="1" applyFill="1" applyAlignment="1">
      <alignment vertical="center" wrapText="1"/>
    </xf>
    <xf numFmtId="0" fontId="19" fillId="10" borderId="27" xfId="1" applyFont="1" applyFill="1" applyBorder="1" applyAlignment="1">
      <alignment horizontal="center" vertical="center"/>
    </xf>
    <xf numFmtId="0" fontId="21" fillId="11" borderId="26" xfId="0" applyFont="1" applyFill="1" applyBorder="1" applyAlignment="1">
      <alignment vertical="center" wrapText="1"/>
    </xf>
    <xf numFmtId="0" fontId="21" fillId="11" borderId="19" xfId="0" applyFont="1" applyFill="1" applyBorder="1" applyAlignment="1">
      <alignment vertical="center" wrapText="1"/>
    </xf>
    <xf numFmtId="0" fontId="19" fillId="11" borderId="26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horizontal="left" vertical="center" wrapText="1"/>
    </xf>
    <xf numFmtId="0" fontId="19" fillId="10" borderId="27" xfId="1" applyFont="1" applyFill="1" applyBorder="1" applyAlignment="1">
      <alignment horizontal="center" vertical="center"/>
    </xf>
    <xf numFmtId="0" fontId="19" fillId="11" borderId="26" xfId="1" applyFont="1" applyFill="1" applyBorder="1" applyAlignment="1">
      <alignment horizontal="left" wrapText="1"/>
    </xf>
    <xf numFmtId="0" fontId="19" fillId="9" borderId="19" xfId="1" applyNumberFormat="1" applyFont="1" applyFill="1" applyBorder="1" applyAlignment="1">
      <alignment horizontal="center" vertical="center" wrapText="1"/>
    </xf>
    <xf numFmtId="0" fontId="20" fillId="9" borderId="1" xfId="0" applyFont="1" applyFill="1" applyBorder="1"/>
    <xf numFmtId="0" fontId="19" fillId="11" borderId="26" xfId="1" applyFont="1" applyFill="1" applyBorder="1" applyAlignment="1">
      <alignment horizontal="left" vertical="center" wrapText="1"/>
    </xf>
    <xf numFmtId="0" fontId="19" fillId="11" borderId="26" xfId="1" applyFont="1" applyFill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/>
    </xf>
    <xf numFmtId="0" fontId="20" fillId="9" borderId="11" xfId="1" applyFont="1" applyFill="1" applyBorder="1" applyAlignment="1">
      <alignment horizontal="center" vertical="center" wrapText="1"/>
    </xf>
    <xf numFmtId="0" fontId="19" fillId="11" borderId="26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horizontal="left" vertical="center" wrapText="1"/>
    </xf>
    <xf numFmtId="0" fontId="19" fillId="7" borderId="19" xfId="1" applyFont="1" applyFill="1" applyBorder="1" applyAlignment="1">
      <alignment horizontal="right" wrapText="1"/>
    </xf>
    <xf numFmtId="0" fontId="19" fillId="11" borderId="31" xfId="1" applyFont="1" applyFill="1" applyBorder="1" applyAlignment="1">
      <alignment horizontal="left" vertical="center" wrapText="1"/>
    </xf>
    <xf numFmtId="0" fontId="19" fillId="10" borderId="27" xfId="1" applyFont="1" applyFill="1" applyBorder="1" applyAlignment="1">
      <alignment horizontal="center" vertical="center"/>
    </xf>
    <xf numFmtId="0" fontId="31" fillId="3" borderId="0" xfId="1" applyFont="1" applyFill="1"/>
    <xf numFmtId="0" fontId="19" fillId="10" borderId="27" xfId="1" applyFont="1" applyFill="1" applyBorder="1" applyAlignment="1">
      <alignment horizontal="center" vertical="center"/>
    </xf>
    <xf numFmtId="0" fontId="30" fillId="13" borderId="27" xfId="0" applyFont="1" applyFill="1" applyBorder="1" applyAlignment="1">
      <alignment horizontal="right"/>
    </xf>
    <xf numFmtId="0" fontId="0" fillId="13" borderId="27" xfId="0" applyFill="1" applyBorder="1" applyAlignment="1"/>
    <xf numFmtId="0" fontId="19" fillId="12" borderId="60" xfId="1" applyFont="1" applyFill="1" applyBorder="1" applyAlignment="1">
      <alignment horizontal="center" vertical="center"/>
    </xf>
    <xf numFmtId="0" fontId="35" fillId="11" borderId="11" xfId="1" applyFont="1" applyFill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35" fillId="3" borderId="11" xfId="1" applyFont="1" applyFill="1" applyBorder="1" applyAlignment="1">
      <alignment horizontal="center" vertical="center" wrapText="1"/>
    </xf>
    <xf numFmtId="0" fontId="35" fillId="11" borderId="19" xfId="1" applyFont="1" applyFill="1" applyBorder="1" applyAlignment="1">
      <alignment horizontal="center" vertical="center" wrapText="1"/>
    </xf>
    <xf numFmtId="0" fontId="35" fillId="11" borderId="1" xfId="1" applyFont="1" applyFill="1" applyBorder="1" applyAlignment="1">
      <alignment horizontal="center" vertical="center" wrapText="1"/>
    </xf>
    <xf numFmtId="0" fontId="35" fillId="11" borderId="11" xfId="1" applyFont="1" applyFill="1" applyBorder="1" applyAlignment="1">
      <alignment vertical="center" wrapText="1"/>
    </xf>
    <xf numFmtId="0" fontId="35" fillId="3" borderId="1" xfId="1" applyFont="1" applyFill="1" applyBorder="1" applyAlignment="1">
      <alignment horizontal="center" vertical="center" wrapText="1"/>
    </xf>
    <xf numFmtId="0" fontId="35" fillId="11" borderId="1" xfId="1" applyFont="1" applyFill="1" applyBorder="1" applyAlignment="1">
      <alignment horizontal="center" vertical="center"/>
    </xf>
    <xf numFmtId="0" fontId="3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7" borderId="57" xfId="1" applyFont="1" applyFill="1" applyBorder="1" applyAlignment="1">
      <alignment horizontal="right" wrapText="1"/>
    </xf>
    <xf numFmtId="0" fontId="19" fillId="7" borderId="58" xfId="1" applyFont="1" applyFill="1" applyBorder="1" applyAlignment="1">
      <alignment horizontal="right" wrapText="1"/>
    </xf>
    <xf numFmtId="0" fontId="19" fillId="7" borderId="59" xfId="1" applyFont="1" applyFill="1" applyBorder="1" applyAlignment="1">
      <alignment horizontal="right" wrapText="1"/>
    </xf>
    <xf numFmtId="0" fontId="19" fillId="11" borderId="26" xfId="1" applyFont="1" applyFill="1" applyBorder="1" applyAlignment="1">
      <alignment horizontal="left" vertical="center" wrapText="1"/>
    </xf>
    <xf numFmtId="0" fontId="19" fillId="11" borderId="19" xfId="1" applyFont="1" applyFill="1" applyBorder="1" applyAlignment="1">
      <alignment horizontal="left" vertical="center" wrapText="1"/>
    </xf>
    <xf numFmtId="0" fontId="19" fillId="7" borderId="31" xfId="1" applyFont="1" applyFill="1" applyBorder="1" applyAlignment="1">
      <alignment horizontal="right" wrapText="1"/>
    </xf>
    <xf numFmtId="0" fontId="19" fillId="7" borderId="26" xfId="1" applyFont="1" applyFill="1" applyBorder="1" applyAlignment="1">
      <alignment horizontal="right" wrapText="1"/>
    </xf>
    <xf numFmtId="0" fontId="19" fillId="7" borderId="19" xfId="1" applyFont="1" applyFill="1" applyBorder="1" applyAlignment="1">
      <alignment horizontal="right" wrapText="1"/>
    </xf>
    <xf numFmtId="0" fontId="20" fillId="9" borderId="21" xfId="1" applyFont="1" applyFill="1" applyBorder="1" applyAlignment="1">
      <alignment horizontal="center" vertical="center" wrapText="1"/>
    </xf>
    <xf numFmtId="0" fontId="33" fillId="9" borderId="19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 wrapText="1"/>
    </xf>
    <xf numFmtId="0" fontId="20" fillId="9" borderId="21" xfId="1" applyFont="1" applyFill="1" applyBorder="1" applyAlignment="1">
      <alignment horizontal="center" wrapText="1"/>
    </xf>
    <xf numFmtId="0" fontId="33" fillId="9" borderId="19" xfId="0" applyFont="1" applyFill="1" applyBorder="1" applyAlignment="1">
      <alignment horizontal="center" wrapText="1"/>
    </xf>
    <xf numFmtId="0" fontId="19" fillId="4" borderId="31" xfId="1" applyFont="1" applyFill="1" applyBorder="1" applyAlignment="1">
      <alignment horizontal="center" wrapText="1"/>
    </xf>
    <xf numFmtId="0" fontId="19" fillId="4" borderId="26" xfId="1" applyFont="1" applyFill="1" applyBorder="1" applyAlignment="1">
      <alignment horizontal="center" wrapText="1"/>
    </xf>
    <xf numFmtId="0" fontId="19" fillId="4" borderId="19" xfId="1" applyFont="1" applyFill="1" applyBorder="1" applyAlignment="1">
      <alignment horizontal="center" wrapText="1"/>
    </xf>
    <xf numFmtId="0" fontId="21" fillId="11" borderId="26" xfId="0" applyFont="1" applyFill="1" applyBorder="1" applyAlignment="1">
      <alignment horizontal="left" vertical="center" wrapText="1"/>
    </xf>
    <xf numFmtId="0" fontId="21" fillId="11" borderId="19" xfId="0" applyFont="1" applyFill="1" applyBorder="1" applyAlignment="1">
      <alignment horizontal="left" vertical="center" wrapText="1"/>
    </xf>
    <xf numFmtId="0" fontId="21" fillId="11" borderId="26" xfId="0" applyFont="1" applyFill="1" applyBorder="1" applyAlignment="1">
      <alignment vertical="center" wrapText="1"/>
    </xf>
    <xf numFmtId="0" fontId="21" fillId="11" borderId="19" xfId="0" applyFont="1" applyFill="1" applyBorder="1" applyAlignment="1">
      <alignment vertical="center" wrapText="1"/>
    </xf>
    <xf numFmtId="0" fontId="0" fillId="11" borderId="19" xfId="0" applyFill="1" applyBorder="1" applyAlignment="1">
      <alignment horizontal="left" vertical="center" wrapText="1"/>
    </xf>
    <xf numFmtId="0" fontId="20" fillId="9" borderId="21" xfId="1" applyFont="1" applyFill="1" applyBorder="1" applyAlignment="1">
      <alignment horizontal="center" vertical="center" shrinkToFit="1"/>
    </xf>
    <xf numFmtId="0" fontId="33" fillId="9" borderId="19" xfId="0" applyFont="1" applyFill="1" applyBorder="1" applyAlignment="1">
      <alignment horizontal="center" vertical="center" shrinkToFit="1"/>
    </xf>
    <xf numFmtId="0" fontId="20" fillId="9" borderId="21" xfId="1" applyFont="1" applyFill="1" applyBorder="1" applyAlignment="1">
      <alignment horizontal="center" shrinkToFit="1"/>
    </xf>
    <xf numFmtId="0" fontId="20" fillId="9" borderId="19" xfId="1" applyFont="1" applyFill="1" applyBorder="1" applyAlignment="1">
      <alignment horizontal="center" shrinkToFit="1"/>
    </xf>
    <xf numFmtId="0" fontId="8" fillId="5" borderId="46" xfId="1" applyFont="1" applyFill="1" applyBorder="1" applyAlignment="1">
      <alignment horizontal="center" vertical="center" wrapText="1"/>
    </xf>
    <xf numFmtId="0" fontId="8" fillId="5" borderId="47" xfId="1" applyFont="1" applyFill="1" applyBorder="1" applyAlignment="1">
      <alignment horizontal="center" vertical="center" wrapText="1"/>
    </xf>
    <xf numFmtId="0" fontId="8" fillId="6" borderId="43" xfId="1" applyFont="1" applyFill="1" applyBorder="1" applyAlignment="1">
      <alignment horizontal="center" vertical="center" wrapText="1"/>
    </xf>
    <xf numFmtId="0" fontId="8" fillId="6" borderId="33" xfId="1" applyFont="1" applyFill="1" applyBorder="1" applyAlignment="1">
      <alignment horizontal="center" vertical="center" wrapText="1"/>
    </xf>
    <xf numFmtId="0" fontId="8" fillId="6" borderId="49" xfId="1" applyFont="1" applyFill="1" applyBorder="1" applyAlignment="1">
      <alignment horizontal="center" vertical="center" wrapText="1"/>
    </xf>
    <xf numFmtId="0" fontId="8" fillId="8" borderId="15" xfId="1" applyFont="1" applyFill="1" applyBorder="1" applyAlignment="1">
      <alignment horizontal="center" wrapText="1"/>
    </xf>
    <xf numFmtId="0" fontId="8" fillId="8" borderId="13" xfId="1" applyFont="1" applyFill="1" applyBorder="1" applyAlignment="1">
      <alignment horizontal="center" wrapText="1"/>
    </xf>
    <xf numFmtId="0" fontId="8" fillId="8" borderId="14" xfId="1" applyFont="1" applyFill="1" applyBorder="1" applyAlignment="1">
      <alignment horizontal="center" wrapText="1"/>
    </xf>
    <xf numFmtId="0" fontId="8" fillId="6" borderId="51" xfId="1" applyFont="1" applyFill="1" applyBorder="1" applyAlignment="1">
      <alignment horizontal="center" wrapText="1"/>
    </xf>
    <xf numFmtId="0" fontId="8" fillId="6" borderId="52" xfId="1" applyFont="1" applyFill="1" applyBorder="1" applyAlignment="1">
      <alignment horizontal="center" wrapText="1"/>
    </xf>
    <xf numFmtId="0" fontId="8" fillId="6" borderId="5" xfId="1" applyFont="1" applyFill="1" applyBorder="1" applyAlignment="1">
      <alignment horizontal="center" wrapText="1"/>
    </xf>
    <xf numFmtId="0" fontId="8" fillId="6" borderId="53" xfId="1" applyFont="1" applyFill="1" applyBorder="1" applyAlignment="1">
      <alignment horizontal="center" wrapText="1"/>
    </xf>
    <xf numFmtId="0" fontId="8" fillId="5" borderId="45" xfId="1" applyFont="1" applyFill="1" applyBorder="1" applyAlignment="1">
      <alignment horizontal="center" vertical="center" wrapText="1"/>
    </xf>
    <xf numFmtId="0" fontId="8" fillId="5" borderId="54" xfId="1" applyFont="1" applyFill="1" applyBorder="1" applyAlignment="1">
      <alignment horizontal="center" vertical="center" wrapText="1"/>
    </xf>
    <xf numFmtId="0" fontId="8" fillId="5" borderId="42" xfId="1" applyFont="1" applyFill="1" applyBorder="1" applyAlignment="1">
      <alignment horizontal="center" vertical="center" wrapText="1"/>
    </xf>
    <xf numFmtId="0" fontId="20" fillId="9" borderId="19" xfId="1" applyFont="1" applyFill="1" applyBorder="1" applyAlignment="1">
      <alignment horizontal="center" vertical="center" shrinkToFit="1"/>
    </xf>
    <xf numFmtId="0" fontId="30" fillId="7" borderId="31" xfId="0" applyFont="1" applyFill="1" applyBorder="1" applyAlignment="1">
      <alignment horizontal="right"/>
    </xf>
    <xf numFmtId="0" fontId="30" fillId="7" borderId="26" xfId="0" applyFont="1" applyFill="1" applyBorder="1" applyAlignment="1">
      <alignment horizontal="right"/>
    </xf>
    <xf numFmtId="0" fontId="30" fillId="7" borderId="19" xfId="0" applyFont="1" applyFill="1" applyBorder="1" applyAlignment="1">
      <alignment horizontal="right"/>
    </xf>
    <xf numFmtId="0" fontId="8" fillId="8" borderId="15" xfId="1" applyFont="1" applyFill="1" applyBorder="1" applyAlignment="1">
      <alignment horizontal="center" vertical="center" wrapText="1"/>
    </xf>
    <xf numFmtId="0" fontId="8" fillId="8" borderId="13" xfId="1" applyFont="1" applyFill="1" applyBorder="1" applyAlignment="1">
      <alignment horizontal="center" vertical="center" wrapText="1"/>
    </xf>
    <xf numFmtId="0" fontId="8" fillId="8" borderId="14" xfId="1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wrapText="1"/>
    </xf>
    <xf numFmtId="0" fontId="14" fillId="3" borderId="0" xfId="1" applyFont="1" applyFill="1" applyAlignment="1">
      <alignment horizontal="right"/>
    </xf>
    <xf numFmtId="0" fontId="32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13" fillId="0" borderId="0" xfId="1" applyFont="1" applyAlignment="1">
      <alignment horizontal="center" wrapText="1"/>
    </xf>
    <xf numFmtId="0" fontId="7" fillId="3" borderId="0" xfId="1" applyFont="1" applyFill="1" applyAlignment="1">
      <alignment horizontal="right"/>
    </xf>
    <xf numFmtId="0" fontId="8" fillId="8" borderId="44" xfId="1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8" fillId="6" borderId="45" xfId="1" applyFont="1" applyFill="1" applyBorder="1" applyAlignment="1">
      <alignment horizontal="center" wrapText="1"/>
    </xf>
    <xf numFmtId="0" fontId="8" fillId="6" borderId="32" xfId="1" applyFont="1" applyFill="1" applyBorder="1" applyAlignment="1">
      <alignment horizontal="center" wrapText="1"/>
    </xf>
    <xf numFmtId="0" fontId="8" fillId="6" borderId="34" xfId="1" applyFont="1" applyFill="1" applyBorder="1" applyAlignment="1">
      <alignment horizontal="center" vertical="center" wrapText="1"/>
    </xf>
    <xf numFmtId="0" fontId="8" fillId="6" borderId="35" xfId="1" applyFont="1" applyFill="1" applyBorder="1" applyAlignment="1">
      <alignment horizontal="center" vertical="center" wrapText="1"/>
    </xf>
    <xf numFmtId="0" fontId="8" fillId="6" borderId="48" xfId="1" applyFont="1" applyFill="1" applyBorder="1" applyAlignment="1">
      <alignment horizontal="center" vertical="center" wrapText="1"/>
    </xf>
    <xf numFmtId="0" fontId="8" fillId="6" borderId="36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right" wrapText="1"/>
    </xf>
    <xf numFmtId="0" fontId="8" fillId="6" borderId="44" xfId="1" applyFont="1" applyFill="1" applyBorder="1" applyAlignment="1">
      <alignment horizontal="center" wrapText="1"/>
    </xf>
    <xf numFmtId="0" fontId="8" fillId="6" borderId="13" xfId="1" applyFont="1" applyFill="1" applyBorder="1" applyAlignment="1">
      <alignment horizontal="center" wrapText="1"/>
    </xf>
    <xf numFmtId="0" fontId="8" fillId="6" borderId="50" xfId="1" applyFont="1" applyFill="1" applyBorder="1" applyAlignment="1">
      <alignment horizontal="center" wrapText="1"/>
    </xf>
    <xf numFmtId="0" fontId="8" fillId="8" borderId="44" xfId="1" applyFont="1" applyFill="1" applyBorder="1" applyAlignment="1">
      <alignment horizontal="center" wrapText="1"/>
    </xf>
    <xf numFmtId="0" fontId="8" fillId="5" borderId="28" xfId="1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wrapText="1"/>
    </xf>
    <xf numFmtId="0" fontId="16" fillId="5" borderId="3" xfId="0" applyFont="1" applyFill="1" applyBorder="1" applyAlignment="1">
      <alignment wrapText="1"/>
    </xf>
    <xf numFmtId="0" fontId="8" fillId="6" borderId="37" xfId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6" borderId="39" xfId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6" borderId="41" xfId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" fontId="39" fillId="9" borderId="21" xfId="1" applyNumberFormat="1" applyFont="1" applyFill="1" applyBorder="1" applyAlignment="1">
      <alignment horizontal="center" vertical="center"/>
    </xf>
    <xf numFmtId="1" fontId="39" fillId="9" borderId="19" xfId="1" applyNumberFormat="1" applyFont="1" applyFill="1" applyBorder="1" applyAlignment="1">
      <alignment horizontal="center" vertical="center"/>
    </xf>
    <xf numFmtId="0" fontId="19" fillId="4" borderId="31" xfId="1" applyFont="1" applyFill="1" applyBorder="1" applyAlignment="1">
      <alignment horizontal="center" vertical="center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horizontal="center" vertical="center" wrapText="1"/>
    </xf>
    <xf numFmtId="0" fontId="19" fillId="11" borderId="31" xfId="1" applyFont="1" applyFill="1" applyBorder="1" applyAlignment="1">
      <alignment horizontal="left" vertical="center" wrapText="1"/>
    </xf>
    <xf numFmtId="0" fontId="20" fillId="9" borderId="19" xfId="1" applyFont="1" applyFill="1" applyBorder="1" applyAlignment="1">
      <alignment horizontal="center" wrapText="1"/>
    </xf>
    <xf numFmtId="0" fontId="19" fillId="11" borderId="26" xfId="1" applyFont="1" applyFill="1" applyBorder="1" applyAlignment="1">
      <alignment vertical="center" wrapText="1"/>
    </xf>
    <xf numFmtId="0" fontId="19" fillId="11" borderId="19" xfId="1" applyFont="1" applyFill="1" applyBorder="1" applyAlignment="1">
      <alignment vertical="center" wrapText="1"/>
    </xf>
    <xf numFmtId="0" fontId="20" fillId="9" borderId="1" xfId="1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19" fillId="10" borderId="43" xfId="1" applyFont="1" applyFill="1" applyBorder="1" applyAlignment="1">
      <alignment horizontal="center" vertical="center"/>
    </xf>
    <xf numFmtId="0" fontId="19" fillId="10" borderId="49" xfId="1" applyFont="1" applyFill="1" applyBorder="1" applyAlignment="1">
      <alignment horizontal="center" vertical="center"/>
    </xf>
    <xf numFmtId="0" fontId="19" fillId="10" borderId="27" xfId="1" applyFont="1" applyFill="1" applyBorder="1" applyAlignment="1">
      <alignment horizontal="center" vertical="center"/>
    </xf>
    <xf numFmtId="0" fontId="30" fillId="12" borderId="31" xfId="0" applyFont="1" applyFill="1" applyBorder="1" applyAlignment="1">
      <alignment horizontal="right"/>
    </xf>
    <xf numFmtId="0" fontId="30" fillId="12" borderId="26" xfId="0" applyFont="1" applyFill="1" applyBorder="1" applyAlignment="1">
      <alignment horizontal="right"/>
    </xf>
    <xf numFmtId="0" fontId="30" fillId="12" borderId="19" xfId="0" applyFont="1" applyFill="1" applyBorder="1" applyAlignment="1">
      <alignment horizontal="right"/>
    </xf>
    <xf numFmtId="0" fontId="8" fillId="6" borderId="38" xfId="1" applyFont="1" applyFill="1" applyBorder="1" applyAlignment="1">
      <alignment horizontal="center" vertical="center" wrapText="1"/>
    </xf>
    <xf numFmtId="0" fontId="8" fillId="6" borderId="40" xfId="1" applyFont="1" applyFill="1" applyBorder="1" applyAlignment="1">
      <alignment horizontal="center" vertical="center" wrapText="1"/>
    </xf>
    <xf numFmtId="0" fontId="8" fillId="6" borderId="42" xfId="1" applyFont="1" applyFill="1" applyBorder="1" applyAlignment="1">
      <alignment horizontal="center" vertical="center" wrapText="1"/>
    </xf>
    <xf numFmtId="0" fontId="19" fillId="11" borderId="26" xfId="1" applyFont="1" applyFill="1" applyBorder="1" applyAlignment="1">
      <alignment horizontal="left" wrapText="1"/>
    </xf>
    <xf numFmtId="0" fontId="0" fillId="11" borderId="19" xfId="0" applyFill="1" applyBorder="1" applyAlignment="1">
      <alignment horizontal="left" wrapText="1"/>
    </xf>
    <xf numFmtId="0" fontId="19" fillId="5" borderId="29" xfId="1" applyFont="1" applyFill="1" applyBorder="1" applyAlignment="1">
      <alignment horizontal="center" vertical="center" wrapText="1"/>
    </xf>
    <xf numFmtId="0" fontId="19" fillId="5" borderId="30" xfId="1" applyFont="1" applyFill="1" applyBorder="1" applyAlignment="1">
      <alignment horizontal="center" vertical="center" wrapText="1"/>
    </xf>
    <xf numFmtId="0" fontId="38" fillId="9" borderId="19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left" wrapText="1"/>
    </xf>
    <xf numFmtId="0" fontId="21" fillId="11" borderId="19" xfId="0" applyFont="1" applyFill="1" applyBorder="1" applyAlignment="1">
      <alignment horizontal="left" wrapText="1"/>
    </xf>
    <xf numFmtId="0" fontId="33" fillId="9" borderId="19" xfId="0" applyFont="1" applyFill="1" applyBorder="1" applyAlignment="1">
      <alignment horizontal="center" shrinkToFit="1"/>
    </xf>
    <xf numFmtId="0" fontId="30" fillId="7" borderId="56" xfId="0" applyFont="1" applyFill="1" applyBorder="1" applyAlignment="1">
      <alignment horizontal="right"/>
    </xf>
    <xf numFmtId="0" fontId="30" fillId="7" borderId="28" xfId="0" applyFont="1" applyFill="1" applyBorder="1" applyAlignment="1">
      <alignment horizontal="right"/>
    </xf>
    <xf numFmtId="0" fontId="19" fillId="4" borderId="31" xfId="1" applyFont="1" applyFill="1" applyBorder="1" applyAlignment="1">
      <alignment horizontal="center"/>
    </xf>
    <xf numFmtId="0" fontId="19" fillId="4" borderId="26" xfId="1" applyFont="1" applyFill="1" applyBorder="1" applyAlignment="1">
      <alignment horizontal="center"/>
    </xf>
    <xf numFmtId="0" fontId="19" fillId="4" borderId="19" xfId="1" applyFont="1" applyFill="1" applyBorder="1" applyAlignment="1">
      <alignment horizontal="center"/>
    </xf>
    <xf numFmtId="0" fontId="19" fillId="11" borderId="46" xfId="1" applyFont="1" applyFill="1" applyBorder="1" applyAlignment="1">
      <alignment vertical="center" wrapText="1"/>
    </xf>
    <xf numFmtId="0" fontId="19" fillId="11" borderId="24" xfId="1" applyFont="1" applyFill="1" applyBorder="1" applyAlignment="1">
      <alignment vertical="center" wrapText="1"/>
    </xf>
    <xf numFmtId="0" fontId="19" fillId="4" borderId="61" xfId="1" applyFont="1" applyFill="1" applyBorder="1" applyAlignment="1">
      <alignment horizontal="center" wrapText="1"/>
    </xf>
    <xf numFmtId="0" fontId="19" fillId="4" borderId="32" xfId="1" applyFont="1" applyFill="1" applyBorder="1" applyAlignment="1">
      <alignment horizontal="center" wrapText="1"/>
    </xf>
    <xf numFmtId="0" fontId="19" fillId="4" borderId="62" xfId="1" applyFont="1" applyFill="1" applyBorder="1" applyAlignment="1">
      <alignment horizontal="center" wrapText="1"/>
    </xf>
    <xf numFmtId="0" fontId="30" fillId="12" borderId="58" xfId="0" applyFont="1" applyFill="1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</cellXfs>
  <cellStyles count="2">
    <cellStyle name="Обычный" xfId="0" builtinId="0"/>
    <cellStyle name="Обычный_распределение инспекторского состав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opLeftCell="E1" workbookViewId="0">
      <selection activeCell="D4" sqref="D4"/>
    </sheetView>
  </sheetViews>
  <sheetFormatPr defaultRowHeight="15"/>
  <cols>
    <col min="2" max="2" width="24" customWidth="1"/>
    <col min="3" max="3" width="12" customWidth="1"/>
    <col min="4" max="4" width="39.42578125" style="4" customWidth="1"/>
    <col min="5" max="5" width="13.7109375" customWidth="1"/>
    <col min="6" max="6" width="16.42578125" customWidth="1"/>
    <col min="9" max="9" width="16.140625" customWidth="1"/>
  </cols>
  <sheetData>
    <row r="1" spans="1:20" ht="45">
      <c r="A1" t="s">
        <v>16</v>
      </c>
      <c r="B1" t="s">
        <v>17</v>
      </c>
      <c r="C1" t="s">
        <v>18</v>
      </c>
      <c r="D1" s="4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s="289"/>
      <c r="Q1" s="289"/>
      <c r="R1" s="289"/>
      <c r="S1" s="289"/>
      <c r="T1" s="289"/>
    </row>
    <row r="2" spans="1:20">
      <c r="P2" s="1"/>
      <c r="Q2" s="1"/>
      <c r="R2" s="1"/>
      <c r="S2" s="1"/>
      <c r="T2" s="1"/>
    </row>
    <row r="3" spans="1:20" s="4" customFormat="1" ht="30">
      <c r="A3" s="2" t="s">
        <v>31</v>
      </c>
      <c r="B3" s="2" t="s">
        <v>32</v>
      </c>
      <c r="C3" s="2" t="s">
        <v>33</v>
      </c>
      <c r="D3" s="2" t="s">
        <v>34</v>
      </c>
      <c r="E3" s="2" t="s">
        <v>35</v>
      </c>
      <c r="F3" s="2" t="s">
        <v>37</v>
      </c>
      <c r="G3" s="2" t="s">
        <v>38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42</v>
      </c>
      <c r="M3" s="2" t="s">
        <v>43</v>
      </c>
      <c r="N3" s="2" t="s">
        <v>44</v>
      </c>
      <c r="O3" s="2" t="s">
        <v>45</v>
      </c>
    </row>
    <row r="4" spans="1:20" s="4" customFormat="1" ht="45">
      <c r="A4" s="2" t="s">
        <v>46</v>
      </c>
      <c r="B4" s="2" t="s">
        <v>47</v>
      </c>
      <c r="C4" s="2" t="s">
        <v>33</v>
      </c>
      <c r="D4" s="2" t="s">
        <v>48</v>
      </c>
      <c r="E4" s="2" t="s">
        <v>49</v>
      </c>
      <c r="F4" s="2" t="s">
        <v>50</v>
      </c>
      <c r="G4" s="2" t="s">
        <v>38</v>
      </c>
      <c r="H4" s="2" t="s">
        <v>51</v>
      </c>
      <c r="I4" s="2" t="s">
        <v>52</v>
      </c>
      <c r="J4" s="2" t="s">
        <v>53</v>
      </c>
      <c r="K4" s="2" t="s">
        <v>38</v>
      </c>
      <c r="L4" s="2" t="s">
        <v>38</v>
      </c>
      <c r="M4" s="2" t="s">
        <v>43</v>
      </c>
      <c r="N4" s="2" t="s">
        <v>54</v>
      </c>
      <c r="O4" s="2" t="s">
        <v>55</v>
      </c>
    </row>
    <row r="5" spans="1:20" s="4" customFormat="1" ht="30">
      <c r="A5" s="2" t="s">
        <v>56</v>
      </c>
      <c r="B5" s="2" t="s">
        <v>57</v>
      </c>
      <c r="C5" s="2" t="s">
        <v>33</v>
      </c>
      <c r="D5" s="2" t="s">
        <v>58</v>
      </c>
      <c r="E5" s="2" t="s">
        <v>59</v>
      </c>
      <c r="F5" s="2" t="s">
        <v>61</v>
      </c>
      <c r="G5" s="2" t="s">
        <v>62</v>
      </c>
      <c r="H5" s="2" t="s">
        <v>38</v>
      </c>
      <c r="I5" s="2" t="s">
        <v>63</v>
      </c>
      <c r="J5" s="2" t="s">
        <v>64</v>
      </c>
      <c r="K5" s="2" t="s">
        <v>38</v>
      </c>
      <c r="L5" s="2" t="s">
        <v>38</v>
      </c>
      <c r="M5" s="2" t="s">
        <v>43</v>
      </c>
      <c r="N5" s="2" t="s">
        <v>65</v>
      </c>
      <c r="O5" s="2" t="s">
        <v>65</v>
      </c>
    </row>
    <row r="6" spans="1:20" s="4" customFormat="1" ht="30">
      <c r="A6" s="2" t="s">
        <v>53</v>
      </c>
      <c r="B6" s="2" t="s">
        <v>66</v>
      </c>
      <c r="C6" s="2" t="s">
        <v>33</v>
      </c>
      <c r="D6" s="2" t="s">
        <v>67</v>
      </c>
      <c r="E6" s="2" t="s">
        <v>68</v>
      </c>
      <c r="F6" s="2" t="s">
        <v>69</v>
      </c>
      <c r="G6" s="2" t="s">
        <v>70</v>
      </c>
      <c r="H6" s="2" t="s">
        <v>38</v>
      </c>
      <c r="I6" s="2" t="s">
        <v>71</v>
      </c>
      <c r="J6" s="2" t="s">
        <v>56</v>
      </c>
      <c r="K6" s="2" t="s">
        <v>38</v>
      </c>
      <c r="L6" s="2" t="s">
        <v>38</v>
      </c>
      <c r="M6" s="2" t="s">
        <v>72</v>
      </c>
      <c r="N6" s="2" t="s">
        <v>73</v>
      </c>
      <c r="O6" s="2" t="s">
        <v>73</v>
      </c>
    </row>
    <row r="7" spans="1:20" s="4" customFormat="1" ht="30">
      <c r="A7" s="2" t="s">
        <v>74</v>
      </c>
      <c r="B7" s="2" t="s">
        <v>75</v>
      </c>
      <c r="C7" s="2" t="s">
        <v>33</v>
      </c>
      <c r="D7" s="2" t="s">
        <v>76</v>
      </c>
      <c r="E7" s="2" t="s">
        <v>77</v>
      </c>
      <c r="F7" s="2" t="s">
        <v>78</v>
      </c>
      <c r="G7" s="2" t="s">
        <v>38</v>
      </c>
      <c r="H7" s="2" t="s">
        <v>38</v>
      </c>
      <c r="I7" s="2" t="s">
        <v>79</v>
      </c>
      <c r="J7" s="2" t="s">
        <v>80</v>
      </c>
      <c r="K7" s="2" t="s">
        <v>38</v>
      </c>
      <c r="L7" s="2" t="s">
        <v>38</v>
      </c>
      <c r="M7" s="2" t="s">
        <v>43</v>
      </c>
      <c r="N7" s="2" t="s">
        <v>81</v>
      </c>
      <c r="O7" s="2" t="s">
        <v>82</v>
      </c>
    </row>
    <row r="8" spans="1:20" s="4" customFormat="1" ht="30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38</v>
      </c>
      <c r="I8" s="2" t="s">
        <v>90</v>
      </c>
      <c r="J8" s="2" t="s">
        <v>91</v>
      </c>
      <c r="K8" s="2" t="s">
        <v>38</v>
      </c>
      <c r="L8" s="2" t="s">
        <v>38</v>
      </c>
      <c r="M8" s="2" t="s">
        <v>92</v>
      </c>
      <c r="N8" s="2" t="s">
        <v>93</v>
      </c>
      <c r="O8" s="2" t="s">
        <v>94</v>
      </c>
    </row>
    <row r="9" spans="1:20" s="4" customFormat="1" ht="60">
      <c r="A9" s="2" t="s">
        <v>95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100</v>
      </c>
      <c r="G9" s="2" t="s">
        <v>101</v>
      </c>
      <c r="H9" s="2" t="s">
        <v>38</v>
      </c>
      <c r="I9" s="2" t="s">
        <v>102</v>
      </c>
      <c r="J9" s="2" t="s">
        <v>56</v>
      </c>
      <c r="K9" s="2" t="s">
        <v>38</v>
      </c>
      <c r="L9" s="2" t="s">
        <v>38</v>
      </c>
      <c r="M9" s="2" t="s">
        <v>103</v>
      </c>
      <c r="N9" s="2" t="s">
        <v>104</v>
      </c>
      <c r="O9" s="2" t="s">
        <v>104</v>
      </c>
    </row>
    <row r="10" spans="1:20" s="4" customFormat="1" ht="60">
      <c r="A10" s="2" t="s">
        <v>105</v>
      </c>
      <c r="B10" s="2" t="s">
        <v>106</v>
      </c>
      <c r="C10" s="2" t="s">
        <v>97</v>
      </c>
      <c r="D10" s="2" t="s">
        <v>107</v>
      </c>
      <c r="E10" s="2" t="s">
        <v>108</v>
      </c>
      <c r="F10" s="2" t="s">
        <v>109</v>
      </c>
      <c r="G10" s="2" t="s">
        <v>110</v>
      </c>
      <c r="H10" s="2" t="s">
        <v>38</v>
      </c>
      <c r="I10" s="2" t="s">
        <v>111</v>
      </c>
      <c r="J10" s="2" t="s">
        <v>31</v>
      </c>
      <c r="K10" s="2" t="s">
        <v>38</v>
      </c>
      <c r="L10" s="2" t="s">
        <v>38</v>
      </c>
      <c r="M10" s="2" t="s">
        <v>112</v>
      </c>
      <c r="N10" s="2" t="s">
        <v>113</v>
      </c>
      <c r="O10" s="2" t="s">
        <v>114</v>
      </c>
    </row>
    <row r="11" spans="1:20" s="4" customFormat="1" ht="60">
      <c r="A11" s="2" t="s">
        <v>115</v>
      </c>
      <c r="B11" s="2" t="s">
        <v>116</v>
      </c>
      <c r="C11" s="2" t="s">
        <v>97</v>
      </c>
      <c r="D11" s="2" t="s">
        <v>117</v>
      </c>
      <c r="E11" s="2" t="s">
        <v>118</v>
      </c>
      <c r="F11" s="2" t="s">
        <v>119</v>
      </c>
      <c r="G11" s="2" t="s">
        <v>120</v>
      </c>
      <c r="H11" s="2" t="s">
        <v>38</v>
      </c>
      <c r="I11" s="2" t="s">
        <v>121</v>
      </c>
      <c r="J11" s="2" t="s">
        <v>122</v>
      </c>
      <c r="K11" s="2" t="s">
        <v>38</v>
      </c>
      <c r="L11" s="2" t="s">
        <v>38</v>
      </c>
      <c r="M11" s="2" t="s">
        <v>123</v>
      </c>
      <c r="N11" s="2" t="s">
        <v>124</v>
      </c>
      <c r="O11" s="2" t="s">
        <v>125</v>
      </c>
    </row>
    <row r="12" spans="1:20" s="4" customFormat="1" ht="60">
      <c r="A12" s="2" t="s">
        <v>126</v>
      </c>
      <c r="B12" s="2" t="s">
        <v>127</v>
      </c>
      <c r="C12" s="2" t="s">
        <v>97</v>
      </c>
      <c r="D12" s="2" t="s">
        <v>128</v>
      </c>
      <c r="E12" s="2" t="s">
        <v>59</v>
      </c>
      <c r="F12" s="2" t="s">
        <v>61</v>
      </c>
      <c r="G12" s="2" t="s">
        <v>62</v>
      </c>
      <c r="H12" s="2" t="s">
        <v>38</v>
      </c>
      <c r="I12" s="2" t="s">
        <v>129</v>
      </c>
      <c r="J12" s="2" t="s">
        <v>74</v>
      </c>
      <c r="K12" s="2" t="s">
        <v>38</v>
      </c>
      <c r="L12" s="2" t="s">
        <v>38</v>
      </c>
      <c r="M12" s="2" t="s">
        <v>130</v>
      </c>
      <c r="N12" s="2" t="s">
        <v>131</v>
      </c>
      <c r="O12" s="2" t="s">
        <v>132</v>
      </c>
    </row>
    <row r="13" spans="1:20" s="4" customFormat="1" ht="60">
      <c r="A13" s="2" t="s">
        <v>133</v>
      </c>
      <c r="B13" s="2" t="s">
        <v>134</v>
      </c>
      <c r="C13" s="2" t="s">
        <v>97</v>
      </c>
      <c r="D13" s="2" t="s">
        <v>135</v>
      </c>
      <c r="E13" s="2" t="s">
        <v>136</v>
      </c>
      <c r="F13" s="2" t="s">
        <v>69</v>
      </c>
      <c r="G13" s="2" t="s">
        <v>70</v>
      </c>
      <c r="H13" s="2" t="s">
        <v>38</v>
      </c>
      <c r="I13" s="2" t="s">
        <v>137</v>
      </c>
      <c r="J13" s="2" t="s">
        <v>138</v>
      </c>
      <c r="K13" s="2" t="s">
        <v>38</v>
      </c>
      <c r="L13" s="2" t="s">
        <v>38</v>
      </c>
      <c r="M13" s="2" t="s">
        <v>72</v>
      </c>
      <c r="N13" s="2" t="s">
        <v>139</v>
      </c>
      <c r="O13" s="2" t="s">
        <v>140</v>
      </c>
    </row>
    <row r="14" spans="1:20" s="4" customFormat="1" ht="30">
      <c r="A14" s="2" t="s">
        <v>141</v>
      </c>
      <c r="B14" s="2" t="s">
        <v>142</v>
      </c>
      <c r="C14" s="2" t="s">
        <v>97</v>
      </c>
      <c r="D14" s="2" t="s">
        <v>143</v>
      </c>
      <c r="E14" s="2" t="s">
        <v>144</v>
      </c>
      <c r="F14" s="2" t="s">
        <v>145</v>
      </c>
      <c r="G14" s="2" t="s">
        <v>38</v>
      </c>
      <c r="H14" s="2" t="s">
        <v>146</v>
      </c>
      <c r="I14" s="2" t="s">
        <v>147</v>
      </c>
      <c r="J14" s="2" t="s">
        <v>38</v>
      </c>
      <c r="K14" s="2" t="s">
        <v>38</v>
      </c>
      <c r="L14" s="2" t="s">
        <v>38</v>
      </c>
      <c r="M14" s="2" t="s">
        <v>148</v>
      </c>
      <c r="N14" s="2" t="s">
        <v>149</v>
      </c>
      <c r="O14" s="2" t="s">
        <v>150</v>
      </c>
    </row>
    <row r="15" spans="1:20" s="4" customFormat="1" ht="51.75" customHeight="1">
      <c r="A15" s="2" t="s">
        <v>151</v>
      </c>
      <c r="B15" s="2" t="s">
        <v>152</v>
      </c>
      <c r="C15" s="2" t="s">
        <v>97</v>
      </c>
      <c r="D15" s="2" t="s">
        <v>153</v>
      </c>
      <c r="E15" s="2" t="s">
        <v>154</v>
      </c>
      <c r="F15" s="2" t="s">
        <v>155</v>
      </c>
      <c r="G15" s="2" t="s">
        <v>38</v>
      </c>
      <c r="H15" s="2" t="s">
        <v>156</v>
      </c>
      <c r="I15" s="2" t="s">
        <v>157</v>
      </c>
      <c r="J15" s="2" t="s">
        <v>158</v>
      </c>
      <c r="K15" s="2" t="s">
        <v>38</v>
      </c>
      <c r="L15" s="2" t="s">
        <v>38</v>
      </c>
      <c r="M15" s="2" t="s">
        <v>159</v>
      </c>
      <c r="N15" s="2" t="s">
        <v>160</v>
      </c>
      <c r="O15" s="2" t="s">
        <v>161</v>
      </c>
    </row>
    <row r="16" spans="1:20" s="4" customFormat="1" ht="60">
      <c r="A16" s="2" t="s">
        <v>162</v>
      </c>
      <c r="B16" s="2" t="s">
        <v>163</v>
      </c>
      <c r="C16" s="2" t="s">
        <v>97</v>
      </c>
      <c r="D16" s="2" t="s">
        <v>164</v>
      </c>
      <c r="E16" s="2" t="s">
        <v>165</v>
      </c>
      <c r="F16" s="2" t="s">
        <v>166</v>
      </c>
      <c r="G16" s="2" t="s">
        <v>167</v>
      </c>
      <c r="H16" s="2" t="s">
        <v>38</v>
      </c>
      <c r="I16" s="2" t="s">
        <v>168</v>
      </c>
      <c r="J16" s="2" t="s">
        <v>31</v>
      </c>
      <c r="K16" s="2" t="s">
        <v>38</v>
      </c>
      <c r="L16" s="2" t="s">
        <v>38</v>
      </c>
      <c r="M16" s="2" t="s">
        <v>169</v>
      </c>
      <c r="N16" s="2" t="s">
        <v>170</v>
      </c>
      <c r="O16" s="2" t="s">
        <v>171</v>
      </c>
    </row>
    <row r="17" spans="1:15" s="4" customFormat="1" ht="45">
      <c r="A17" s="2" t="s">
        <v>91</v>
      </c>
      <c r="B17" s="2" t="s">
        <v>172</v>
      </c>
      <c r="C17" s="2" t="s">
        <v>33</v>
      </c>
      <c r="D17" s="2" t="s">
        <v>173</v>
      </c>
      <c r="E17" s="2" t="s">
        <v>174</v>
      </c>
      <c r="F17" s="2" t="s">
        <v>175</v>
      </c>
      <c r="G17" s="2" t="s">
        <v>38</v>
      </c>
      <c r="H17" s="2" t="s">
        <v>176</v>
      </c>
      <c r="I17" s="2" t="s">
        <v>177</v>
      </c>
      <c r="J17" s="2" t="s">
        <v>178</v>
      </c>
      <c r="K17" s="2" t="s">
        <v>38</v>
      </c>
      <c r="L17" s="2" t="s">
        <v>38</v>
      </c>
      <c r="M17" s="2" t="s">
        <v>43</v>
      </c>
      <c r="N17" s="2" t="s">
        <v>179</v>
      </c>
      <c r="O17" s="2" t="s">
        <v>180</v>
      </c>
    </row>
    <row r="18" spans="1:15" s="4" customFormat="1" ht="45">
      <c r="A18" s="2" t="s">
        <v>181</v>
      </c>
      <c r="B18" s="2" t="s">
        <v>182</v>
      </c>
      <c r="C18" s="2" t="s">
        <v>33</v>
      </c>
      <c r="D18" s="2" t="s">
        <v>183</v>
      </c>
      <c r="E18" s="2" t="s">
        <v>99</v>
      </c>
      <c r="F18" s="2" t="s">
        <v>100</v>
      </c>
      <c r="G18" s="2" t="s">
        <v>101</v>
      </c>
      <c r="H18" s="2" t="s">
        <v>38</v>
      </c>
      <c r="I18" s="2" t="s">
        <v>184</v>
      </c>
      <c r="J18" s="2" t="s">
        <v>60</v>
      </c>
      <c r="K18" s="2" t="s">
        <v>38</v>
      </c>
      <c r="L18" s="2" t="s">
        <v>38</v>
      </c>
      <c r="M18" s="2" t="s">
        <v>103</v>
      </c>
      <c r="N18" s="2" t="s">
        <v>185</v>
      </c>
      <c r="O18" s="2" t="s">
        <v>186</v>
      </c>
    </row>
    <row r="19" spans="1:15" s="4" customFormat="1" ht="30">
      <c r="A19" s="2" t="s">
        <v>187</v>
      </c>
      <c r="B19" s="2" t="s">
        <v>188</v>
      </c>
      <c r="C19" s="2" t="s">
        <v>33</v>
      </c>
      <c r="D19" s="2" t="s">
        <v>189</v>
      </c>
      <c r="E19" s="2" t="s">
        <v>190</v>
      </c>
      <c r="F19" s="2" t="s">
        <v>191</v>
      </c>
      <c r="G19" s="2" t="s">
        <v>38</v>
      </c>
      <c r="H19" s="2" t="s">
        <v>192</v>
      </c>
      <c r="I19" s="2" t="s">
        <v>38</v>
      </c>
      <c r="J19" s="2" t="s">
        <v>46</v>
      </c>
      <c r="K19" s="2" t="s">
        <v>38</v>
      </c>
      <c r="L19" s="2" t="s">
        <v>38</v>
      </c>
      <c r="M19" s="2" t="s">
        <v>43</v>
      </c>
      <c r="N19" s="2" t="s">
        <v>193</v>
      </c>
      <c r="O19" s="2" t="s">
        <v>194</v>
      </c>
    </row>
    <row r="20" spans="1:15" s="4" customFormat="1" ht="45">
      <c r="A20" s="2" t="s">
        <v>195</v>
      </c>
      <c r="B20" s="2" t="s">
        <v>196</v>
      </c>
      <c r="C20" s="2" t="s">
        <v>33</v>
      </c>
      <c r="D20" s="2" t="s">
        <v>197</v>
      </c>
      <c r="E20" s="2" t="s">
        <v>198</v>
      </c>
      <c r="F20" s="2" t="s">
        <v>191</v>
      </c>
      <c r="G20" s="2" t="s">
        <v>199</v>
      </c>
      <c r="H20" s="2" t="s">
        <v>38</v>
      </c>
      <c r="I20" s="2" t="s">
        <v>200</v>
      </c>
      <c r="J20" s="2" t="s">
        <v>151</v>
      </c>
      <c r="K20" s="2" t="s">
        <v>38</v>
      </c>
      <c r="L20" s="2" t="s">
        <v>38</v>
      </c>
      <c r="M20" s="2" t="s">
        <v>43</v>
      </c>
      <c r="N20" s="2" t="s">
        <v>201</v>
      </c>
      <c r="O20" s="2" t="s">
        <v>202</v>
      </c>
    </row>
    <row r="21" spans="1:15" s="4" customFormat="1" ht="30">
      <c r="A21" s="2" t="s">
        <v>203</v>
      </c>
      <c r="B21" s="2" t="s">
        <v>204</v>
      </c>
      <c r="C21" s="2" t="s">
        <v>33</v>
      </c>
      <c r="D21" s="2" t="s">
        <v>205</v>
      </c>
      <c r="E21" s="2" t="s">
        <v>35</v>
      </c>
      <c r="F21" s="2" t="s">
        <v>38</v>
      </c>
      <c r="G21" s="2" t="s">
        <v>38</v>
      </c>
      <c r="H21" s="2" t="s">
        <v>38</v>
      </c>
      <c r="I21" s="2" t="s">
        <v>39</v>
      </c>
      <c r="J21" s="2" t="s">
        <v>40</v>
      </c>
      <c r="K21" s="2" t="s">
        <v>206</v>
      </c>
      <c r="L21" s="2" t="s">
        <v>42</v>
      </c>
      <c r="M21" s="2" t="s">
        <v>43</v>
      </c>
      <c r="N21" s="2" t="s">
        <v>207</v>
      </c>
      <c r="O21" s="2" t="s">
        <v>207</v>
      </c>
    </row>
    <row r="22" spans="1:15" s="4" customFormat="1" ht="45">
      <c r="A22" s="2" t="s">
        <v>208</v>
      </c>
      <c r="B22" s="2" t="s">
        <v>209</v>
      </c>
      <c r="C22" s="2" t="s">
        <v>33</v>
      </c>
      <c r="D22" s="2" t="s">
        <v>210</v>
      </c>
      <c r="E22" s="2" t="s">
        <v>211</v>
      </c>
      <c r="F22" s="2" t="s">
        <v>212</v>
      </c>
      <c r="G22" s="2" t="s">
        <v>38</v>
      </c>
      <c r="H22" s="2" t="s">
        <v>38</v>
      </c>
      <c r="I22" s="2" t="s">
        <v>213</v>
      </c>
      <c r="J22" s="2" t="s">
        <v>214</v>
      </c>
      <c r="K22" s="2" t="s">
        <v>215</v>
      </c>
      <c r="L22" s="2" t="s">
        <v>38</v>
      </c>
      <c r="M22" s="2" t="s">
        <v>43</v>
      </c>
      <c r="N22" s="2" t="s">
        <v>216</v>
      </c>
      <c r="O22" s="2" t="s">
        <v>217</v>
      </c>
    </row>
    <row r="23" spans="1:15" s="4" customFormat="1" ht="45">
      <c r="A23" s="2" t="s">
        <v>122</v>
      </c>
      <c r="B23" s="2" t="s">
        <v>218</v>
      </c>
      <c r="C23" s="2" t="s">
        <v>33</v>
      </c>
      <c r="D23" s="2" t="s">
        <v>219</v>
      </c>
      <c r="E23" s="2" t="s">
        <v>220</v>
      </c>
      <c r="F23" s="2" t="s">
        <v>221</v>
      </c>
      <c r="G23" s="2" t="s">
        <v>38</v>
      </c>
      <c r="H23" s="2" t="s">
        <v>38</v>
      </c>
      <c r="I23" s="2" t="s">
        <v>222</v>
      </c>
      <c r="J23" s="2" t="s">
        <v>115</v>
      </c>
      <c r="K23" s="2" t="s">
        <v>41</v>
      </c>
      <c r="L23" s="2" t="s">
        <v>38</v>
      </c>
      <c r="M23" s="2" t="s">
        <v>43</v>
      </c>
      <c r="N23" s="2" t="s">
        <v>223</v>
      </c>
      <c r="O23" s="2" t="s">
        <v>224</v>
      </c>
    </row>
    <row r="24" spans="1:15" s="4" customFormat="1" ht="45">
      <c r="A24" s="2" t="s">
        <v>225</v>
      </c>
      <c r="B24" s="2" t="s">
        <v>226</v>
      </c>
      <c r="C24" s="2" t="s">
        <v>33</v>
      </c>
      <c r="D24" s="2" t="s">
        <v>227</v>
      </c>
      <c r="E24" s="2" t="s">
        <v>198</v>
      </c>
      <c r="F24" s="2" t="s">
        <v>191</v>
      </c>
      <c r="G24" s="2" t="s">
        <v>199</v>
      </c>
      <c r="H24" s="2" t="s">
        <v>38</v>
      </c>
      <c r="I24" s="2" t="s">
        <v>228</v>
      </c>
      <c r="J24" s="2" t="s">
        <v>158</v>
      </c>
      <c r="K24" s="2" t="s">
        <v>38</v>
      </c>
      <c r="L24" s="2" t="s">
        <v>38</v>
      </c>
      <c r="M24" s="2" t="s">
        <v>43</v>
      </c>
      <c r="N24" s="2" t="s">
        <v>229</v>
      </c>
      <c r="O24" s="2" t="s">
        <v>229</v>
      </c>
    </row>
    <row r="25" spans="1:15" s="4" customFormat="1" ht="45">
      <c r="A25" s="2" t="s">
        <v>230</v>
      </c>
      <c r="B25" s="2" t="s">
        <v>231</v>
      </c>
      <c r="C25" s="2" t="s">
        <v>33</v>
      </c>
      <c r="D25" s="2" t="s">
        <v>232</v>
      </c>
      <c r="E25" s="2" t="s">
        <v>233</v>
      </c>
      <c r="F25" s="2" t="s">
        <v>175</v>
      </c>
      <c r="G25" s="2" t="s">
        <v>234</v>
      </c>
      <c r="H25" s="2" t="s">
        <v>38</v>
      </c>
      <c r="I25" s="2" t="s">
        <v>177</v>
      </c>
      <c r="J25" s="2" t="s">
        <v>46</v>
      </c>
      <c r="K25" s="2" t="s">
        <v>38</v>
      </c>
      <c r="L25" s="2" t="s">
        <v>38</v>
      </c>
      <c r="M25" s="2" t="s">
        <v>43</v>
      </c>
      <c r="N25" s="2" t="s">
        <v>235</v>
      </c>
      <c r="O25" s="2" t="s">
        <v>235</v>
      </c>
    </row>
    <row r="26" spans="1:15" s="4" customFormat="1" ht="45">
      <c r="A26" s="2" t="s">
        <v>236</v>
      </c>
      <c r="B26" s="2" t="s">
        <v>237</v>
      </c>
      <c r="C26" s="2" t="s">
        <v>33</v>
      </c>
      <c r="D26" s="2" t="s">
        <v>238</v>
      </c>
      <c r="E26" s="2" t="s">
        <v>239</v>
      </c>
      <c r="F26" s="2" t="s">
        <v>145</v>
      </c>
      <c r="G26" s="2" t="s">
        <v>38</v>
      </c>
      <c r="H26" s="2" t="s">
        <v>240</v>
      </c>
      <c r="I26" s="2" t="s">
        <v>38</v>
      </c>
      <c r="J26" s="2" t="s">
        <v>241</v>
      </c>
      <c r="K26" s="2" t="s">
        <v>242</v>
      </c>
      <c r="L26" s="2" t="s">
        <v>38</v>
      </c>
      <c r="M26" s="2" t="s">
        <v>43</v>
      </c>
      <c r="N26" s="2" t="s">
        <v>243</v>
      </c>
      <c r="O26" s="2" t="s">
        <v>244</v>
      </c>
    </row>
    <row r="27" spans="1:15" s="4" customFormat="1" ht="30">
      <c r="A27" s="2" t="s">
        <v>245</v>
      </c>
      <c r="B27" s="2" t="s">
        <v>246</v>
      </c>
      <c r="C27" s="2" t="s">
        <v>33</v>
      </c>
      <c r="D27" s="2" t="s">
        <v>247</v>
      </c>
      <c r="E27" s="2" t="s">
        <v>248</v>
      </c>
      <c r="F27" s="2" t="s">
        <v>38</v>
      </c>
      <c r="G27" s="2" t="s">
        <v>249</v>
      </c>
      <c r="H27" s="2" t="s">
        <v>250</v>
      </c>
      <c r="I27" s="2" t="s">
        <v>38</v>
      </c>
      <c r="J27" s="2" t="s">
        <v>38</v>
      </c>
      <c r="K27" s="2" t="s">
        <v>38</v>
      </c>
      <c r="L27" s="2" t="s">
        <v>38</v>
      </c>
      <c r="M27" s="2" t="s">
        <v>251</v>
      </c>
      <c r="N27" s="2" t="s">
        <v>252</v>
      </c>
      <c r="O27" s="2" t="s">
        <v>253</v>
      </c>
    </row>
    <row r="28" spans="1:15" s="4" customFormat="1" ht="45">
      <c r="A28" s="2" t="s">
        <v>254</v>
      </c>
      <c r="B28" s="2" t="s">
        <v>255</v>
      </c>
      <c r="C28" s="2" t="s">
        <v>33</v>
      </c>
      <c r="D28" s="2" t="s">
        <v>256</v>
      </c>
      <c r="E28" s="2" t="s">
        <v>87</v>
      </c>
      <c r="F28" s="2" t="s">
        <v>88</v>
      </c>
      <c r="G28" s="2" t="s">
        <v>89</v>
      </c>
      <c r="H28" s="2" t="s">
        <v>38</v>
      </c>
      <c r="I28" s="2" t="s">
        <v>257</v>
      </c>
      <c r="J28" s="2" t="s">
        <v>95</v>
      </c>
      <c r="K28" s="2" t="s">
        <v>38</v>
      </c>
      <c r="L28" s="2" t="s">
        <v>38</v>
      </c>
      <c r="M28" s="2" t="s">
        <v>92</v>
      </c>
      <c r="N28" s="2" t="s">
        <v>258</v>
      </c>
      <c r="O28" s="2" t="s">
        <v>259</v>
      </c>
    </row>
    <row r="29" spans="1:15" s="4" customFormat="1" ht="45">
      <c r="A29" s="2" t="s">
        <v>260</v>
      </c>
      <c r="B29" s="2" t="s">
        <v>261</v>
      </c>
      <c r="C29" s="2" t="s">
        <v>262</v>
      </c>
      <c r="D29" s="2" t="s">
        <v>263</v>
      </c>
      <c r="E29" s="2" t="s">
        <v>264</v>
      </c>
      <c r="F29" s="2" t="s">
        <v>155</v>
      </c>
      <c r="G29" s="2" t="s">
        <v>38</v>
      </c>
      <c r="H29" s="2" t="s">
        <v>265</v>
      </c>
      <c r="I29" s="2" t="s">
        <v>266</v>
      </c>
      <c r="J29" s="2" t="s">
        <v>38</v>
      </c>
      <c r="K29" s="2" t="s">
        <v>38</v>
      </c>
      <c r="L29" s="2" t="s">
        <v>38</v>
      </c>
      <c r="M29" s="2" t="s">
        <v>43</v>
      </c>
      <c r="N29" s="2" t="s">
        <v>267</v>
      </c>
      <c r="O29" s="2" t="s">
        <v>268</v>
      </c>
    </row>
    <row r="30" spans="1:15" s="4" customFormat="1" ht="60">
      <c r="A30" s="2" t="s">
        <v>269</v>
      </c>
      <c r="B30" s="2" t="s">
        <v>270</v>
      </c>
      <c r="C30" s="2" t="s">
        <v>262</v>
      </c>
      <c r="D30" s="2" t="s">
        <v>271</v>
      </c>
      <c r="E30" s="2" t="s">
        <v>264</v>
      </c>
      <c r="F30" s="2" t="s">
        <v>155</v>
      </c>
      <c r="G30" s="2" t="s">
        <v>272</v>
      </c>
      <c r="H30" s="2" t="s">
        <v>38</v>
      </c>
      <c r="I30" s="2" t="s">
        <v>273</v>
      </c>
      <c r="J30" s="2" t="s">
        <v>38</v>
      </c>
      <c r="K30" s="2" t="s">
        <v>38</v>
      </c>
      <c r="L30" s="2" t="s">
        <v>38</v>
      </c>
      <c r="M30" s="2" t="s">
        <v>43</v>
      </c>
      <c r="N30" s="2" t="s">
        <v>267</v>
      </c>
      <c r="O30" s="2" t="s">
        <v>268</v>
      </c>
    </row>
    <row r="31" spans="1:15" s="4" customFormat="1" ht="75">
      <c r="A31" s="2" t="s">
        <v>274</v>
      </c>
      <c r="B31" s="2" t="s">
        <v>275</v>
      </c>
      <c r="C31" s="2" t="s">
        <v>33</v>
      </c>
      <c r="D31" s="2" t="s">
        <v>276</v>
      </c>
      <c r="E31" s="2" t="s">
        <v>277</v>
      </c>
      <c r="F31" s="2" t="s">
        <v>278</v>
      </c>
      <c r="G31" s="2" t="s">
        <v>38</v>
      </c>
      <c r="H31" s="2" t="s">
        <v>279</v>
      </c>
      <c r="I31" s="2" t="s">
        <v>280</v>
      </c>
      <c r="J31" s="2" t="s">
        <v>133</v>
      </c>
      <c r="K31" s="2" t="s">
        <v>38</v>
      </c>
      <c r="L31" s="2" t="s">
        <v>38</v>
      </c>
      <c r="M31" s="2" t="s">
        <v>43</v>
      </c>
      <c r="N31" s="2" t="s">
        <v>281</v>
      </c>
      <c r="O31" s="2" t="s">
        <v>282</v>
      </c>
    </row>
    <row r="32" spans="1:15" s="4" customFormat="1" ht="30">
      <c r="A32" s="2" t="s">
        <v>283</v>
      </c>
      <c r="B32" s="2" t="s">
        <v>284</v>
      </c>
      <c r="C32" s="2" t="s">
        <v>33</v>
      </c>
      <c r="D32" s="2" t="s">
        <v>285</v>
      </c>
      <c r="E32" s="2" t="s">
        <v>286</v>
      </c>
      <c r="F32" s="2" t="s">
        <v>109</v>
      </c>
      <c r="G32" s="2" t="s">
        <v>110</v>
      </c>
      <c r="H32" s="2" t="s">
        <v>38</v>
      </c>
      <c r="I32" s="2" t="s">
        <v>184</v>
      </c>
      <c r="J32" s="2" t="s">
        <v>287</v>
      </c>
      <c r="K32" s="2" t="s">
        <v>38</v>
      </c>
      <c r="L32" s="2" t="s">
        <v>38</v>
      </c>
      <c r="M32" s="2" t="s">
        <v>112</v>
      </c>
      <c r="N32" s="2" t="s">
        <v>288</v>
      </c>
      <c r="O32" s="2" t="s">
        <v>288</v>
      </c>
    </row>
    <row r="33" spans="1:15" s="4" customFormat="1" ht="30">
      <c r="A33" s="2" t="s">
        <v>289</v>
      </c>
      <c r="B33" s="2" t="s">
        <v>290</v>
      </c>
      <c r="C33" s="2" t="s">
        <v>33</v>
      </c>
      <c r="D33" s="2" t="s">
        <v>291</v>
      </c>
      <c r="E33" s="2" t="s">
        <v>292</v>
      </c>
      <c r="F33" s="2" t="s">
        <v>293</v>
      </c>
      <c r="G33" s="2" t="s">
        <v>294</v>
      </c>
      <c r="H33" s="2" t="s">
        <v>38</v>
      </c>
      <c r="I33" s="2" t="s">
        <v>295</v>
      </c>
      <c r="J33" s="2" t="s">
        <v>296</v>
      </c>
      <c r="K33" s="2" t="s">
        <v>38</v>
      </c>
      <c r="L33" s="2" t="s">
        <v>38</v>
      </c>
      <c r="M33" s="2" t="s">
        <v>297</v>
      </c>
      <c r="N33" s="2" t="s">
        <v>298</v>
      </c>
      <c r="O33" s="2" t="s">
        <v>299</v>
      </c>
    </row>
    <row r="34" spans="1:15" s="4" customFormat="1" ht="45">
      <c r="A34" s="2" t="s">
        <v>158</v>
      </c>
      <c r="B34" s="2" t="s">
        <v>300</v>
      </c>
      <c r="C34" s="2" t="s">
        <v>33</v>
      </c>
      <c r="D34" s="2" t="s">
        <v>301</v>
      </c>
      <c r="E34" s="2" t="s">
        <v>302</v>
      </c>
      <c r="F34" s="2" t="s">
        <v>303</v>
      </c>
      <c r="G34" s="2" t="s">
        <v>304</v>
      </c>
      <c r="H34" s="2" t="s">
        <v>38</v>
      </c>
      <c r="I34" s="2" t="s">
        <v>305</v>
      </c>
      <c r="J34" s="2" t="s">
        <v>105</v>
      </c>
      <c r="K34" s="2" t="s">
        <v>38</v>
      </c>
      <c r="L34" s="2" t="s">
        <v>38</v>
      </c>
      <c r="M34" s="2" t="s">
        <v>306</v>
      </c>
      <c r="N34" s="2" t="s">
        <v>307</v>
      </c>
      <c r="O34" s="2" t="s">
        <v>308</v>
      </c>
    </row>
    <row r="35" spans="1:15" s="4" customFormat="1" ht="45">
      <c r="A35" s="2" t="s">
        <v>309</v>
      </c>
      <c r="B35" s="2" t="s">
        <v>310</v>
      </c>
      <c r="C35" s="2" t="s">
        <v>33</v>
      </c>
      <c r="D35" s="2" t="s">
        <v>311</v>
      </c>
      <c r="E35" s="2" t="s">
        <v>312</v>
      </c>
      <c r="F35" s="2" t="s">
        <v>38</v>
      </c>
      <c r="G35" s="2" t="s">
        <v>38</v>
      </c>
      <c r="H35" s="2" t="s">
        <v>38</v>
      </c>
      <c r="I35" s="2" t="s">
        <v>313</v>
      </c>
      <c r="J35" s="2" t="s">
        <v>314</v>
      </c>
      <c r="K35" s="2" t="s">
        <v>315</v>
      </c>
      <c r="L35" s="2"/>
      <c r="M35" s="2" t="s">
        <v>43</v>
      </c>
      <c r="N35" s="2" t="s">
        <v>316</v>
      </c>
      <c r="O35" s="2" t="s">
        <v>38</v>
      </c>
    </row>
    <row r="36" spans="1:15" s="4" customFormat="1" ht="30">
      <c r="A36" s="2" t="s">
        <v>317</v>
      </c>
      <c r="B36" s="2" t="s">
        <v>318</v>
      </c>
      <c r="C36" s="2" t="s">
        <v>33</v>
      </c>
      <c r="D36" s="2" t="s">
        <v>319</v>
      </c>
      <c r="E36" s="2" t="s">
        <v>87</v>
      </c>
      <c r="F36" s="2" t="s">
        <v>88</v>
      </c>
      <c r="G36" s="2" t="s">
        <v>89</v>
      </c>
      <c r="H36" s="2" t="s">
        <v>38</v>
      </c>
      <c r="I36" s="2" t="s">
        <v>90</v>
      </c>
      <c r="J36" s="2" t="s">
        <v>56</v>
      </c>
      <c r="K36" s="2" t="s">
        <v>38</v>
      </c>
      <c r="L36" s="2" t="s">
        <v>38</v>
      </c>
      <c r="M36" s="2" t="s">
        <v>92</v>
      </c>
      <c r="N36" s="2" t="s">
        <v>320</v>
      </c>
      <c r="O36" s="2" t="s">
        <v>320</v>
      </c>
    </row>
    <row r="37" spans="1:15" s="4" customFormat="1" ht="45">
      <c r="A37" s="2" t="s">
        <v>321</v>
      </c>
      <c r="B37" s="2" t="s">
        <v>322</v>
      </c>
      <c r="C37" s="2" t="s">
        <v>33</v>
      </c>
      <c r="D37" s="2" t="s">
        <v>323</v>
      </c>
      <c r="E37" s="2" t="s">
        <v>324</v>
      </c>
      <c r="F37" s="2" t="s">
        <v>325</v>
      </c>
      <c r="G37" s="2" t="s">
        <v>326</v>
      </c>
      <c r="H37" s="2" t="s">
        <v>38</v>
      </c>
      <c r="I37" s="2" t="s">
        <v>327</v>
      </c>
      <c r="J37" s="2" t="s">
        <v>328</v>
      </c>
      <c r="K37" s="2" t="s">
        <v>38</v>
      </c>
      <c r="L37" s="2" t="s">
        <v>38</v>
      </c>
      <c r="M37" s="2" t="s">
        <v>329</v>
      </c>
      <c r="N37" s="2" t="s">
        <v>330</v>
      </c>
      <c r="O37" s="2" t="s">
        <v>331</v>
      </c>
    </row>
    <row r="38" spans="1:15" s="4" customFormat="1" ht="30">
      <c r="A38" s="2" t="s">
        <v>332</v>
      </c>
      <c r="B38" s="2" t="s">
        <v>333</v>
      </c>
      <c r="C38" s="2" t="s">
        <v>33</v>
      </c>
      <c r="D38" s="2" t="s">
        <v>334</v>
      </c>
      <c r="E38" s="2" t="s">
        <v>312</v>
      </c>
      <c r="F38" s="2" t="s">
        <v>38</v>
      </c>
      <c r="G38" s="2" t="s">
        <v>38</v>
      </c>
      <c r="H38" s="2" t="s">
        <v>38</v>
      </c>
      <c r="I38" s="2" t="s">
        <v>335</v>
      </c>
      <c r="J38" s="2" t="s">
        <v>83</v>
      </c>
      <c r="K38" s="2" t="s">
        <v>38</v>
      </c>
      <c r="L38" s="2" t="s">
        <v>38</v>
      </c>
      <c r="M38" s="2" t="s">
        <v>43</v>
      </c>
      <c r="N38" s="2" t="s">
        <v>336</v>
      </c>
      <c r="O38" s="2" t="s">
        <v>336</v>
      </c>
    </row>
    <row r="39" spans="1:15" s="4" customFormat="1" ht="30">
      <c r="A39" s="2" t="s">
        <v>337</v>
      </c>
      <c r="B39" s="2" t="s">
        <v>338</v>
      </c>
      <c r="C39" s="2" t="s">
        <v>33</v>
      </c>
      <c r="D39" s="2" t="s">
        <v>339</v>
      </c>
      <c r="E39" s="2" t="s">
        <v>340</v>
      </c>
      <c r="F39" s="2" t="s">
        <v>303</v>
      </c>
      <c r="G39" s="2" t="s">
        <v>341</v>
      </c>
      <c r="H39" s="2" t="s">
        <v>38</v>
      </c>
      <c r="I39" s="2" t="s">
        <v>342</v>
      </c>
      <c r="J39" s="2" t="s">
        <v>187</v>
      </c>
      <c r="K39" s="2" t="s">
        <v>38</v>
      </c>
      <c r="L39" s="2" t="s">
        <v>343</v>
      </c>
      <c r="M39" s="2" t="s">
        <v>344</v>
      </c>
      <c r="N39" s="2" t="s">
        <v>345</v>
      </c>
      <c r="O39" s="2" t="s">
        <v>345</v>
      </c>
    </row>
    <row r="40" spans="1:15" s="4" customFormat="1" ht="30">
      <c r="A40" s="2" t="s">
        <v>346</v>
      </c>
      <c r="B40" s="2" t="s">
        <v>347</v>
      </c>
      <c r="C40" s="2" t="s">
        <v>33</v>
      </c>
      <c r="D40" s="2" t="s">
        <v>348</v>
      </c>
      <c r="E40" s="2" t="s">
        <v>59</v>
      </c>
      <c r="F40" s="2" t="s">
        <v>61</v>
      </c>
      <c r="G40" s="2" t="s">
        <v>62</v>
      </c>
      <c r="H40" s="2" t="s">
        <v>38</v>
      </c>
      <c r="I40" s="2" t="s">
        <v>349</v>
      </c>
      <c r="J40" s="2" t="s">
        <v>350</v>
      </c>
      <c r="K40" s="2" t="s">
        <v>38</v>
      </c>
      <c r="L40" s="2" t="s">
        <v>38</v>
      </c>
      <c r="M40" s="2" t="s">
        <v>130</v>
      </c>
      <c r="N40" s="2" t="s">
        <v>351</v>
      </c>
      <c r="O40" s="2" t="s">
        <v>351</v>
      </c>
    </row>
    <row r="41" spans="1:15" s="4" customFormat="1" ht="45">
      <c r="A41" s="2" t="s">
        <v>352</v>
      </c>
      <c r="B41" s="2" t="s">
        <v>353</v>
      </c>
      <c r="C41" s="2" t="s">
        <v>33</v>
      </c>
      <c r="D41" s="2" t="s">
        <v>354</v>
      </c>
      <c r="E41" s="2" t="s">
        <v>355</v>
      </c>
      <c r="F41" s="2" t="s">
        <v>356</v>
      </c>
      <c r="G41" s="2" t="s">
        <v>38</v>
      </c>
      <c r="H41" s="2" t="s">
        <v>38</v>
      </c>
      <c r="I41" s="2" t="s">
        <v>357</v>
      </c>
      <c r="J41" s="2" t="s">
        <v>358</v>
      </c>
      <c r="K41" s="2" t="s">
        <v>41</v>
      </c>
      <c r="L41" s="2" t="s">
        <v>359</v>
      </c>
      <c r="M41" s="2" t="s">
        <v>43</v>
      </c>
      <c r="N41" s="2" t="s">
        <v>360</v>
      </c>
      <c r="O41" s="2" t="s">
        <v>361</v>
      </c>
    </row>
    <row r="42" spans="1:15" s="4" customFormat="1" ht="45">
      <c r="A42" s="2" t="s">
        <v>362</v>
      </c>
      <c r="B42" s="2" t="s">
        <v>363</v>
      </c>
      <c r="C42" s="2" t="s">
        <v>33</v>
      </c>
      <c r="D42" s="2" t="s">
        <v>364</v>
      </c>
      <c r="E42" s="2" t="s">
        <v>165</v>
      </c>
      <c r="F42" s="2" t="s">
        <v>166</v>
      </c>
      <c r="G42" s="2" t="s">
        <v>167</v>
      </c>
      <c r="H42" s="2" t="s">
        <v>38</v>
      </c>
      <c r="I42" s="2" t="s">
        <v>365</v>
      </c>
      <c r="J42" s="2" t="s">
        <v>133</v>
      </c>
      <c r="K42" s="2" t="s">
        <v>38</v>
      </c>
      <c r="L42" s="2" t="s">
        <v>38</v>
      </c>
      <c r="M42" s="2" t="s">
        <v>169</v>
      </c>
      <c r="N42" s="2" t="s">
        <v>366</v>
      </c>
      <c r="O42" s="2" t="s">
        <v>366</v>
      </c>
    </row>
    <row r="43" spans="1:15" s="4" customFormat="1" ht="30">
      <c r="A43" s="2" t="s">
        <v>350</v>
      </c>
      <c r="B43" s="2" t="s">
        <v>367</v>
      </c>
      <c r="C43" s="2" t="s">
        <v>33</v>
      </c>
      <c r="D43" s="2" t="s">
        <v>368</v>
      </c>
      <c r="E43" s="2" t="s">
        <v>108</v>
      </c>
      <c r="F43" s="2" t="s">
        <v>109</v>
      </c>
      <c r="G43" s="2" t="s">
        <v>110</v>
      </c>
      <c r="H43" s="2" t="s">
        <v>38</v>
      </c>
      <c r="I43" s="2" t="s">
        <v>369</v>
      </c>
      <c r="J43" s="2" t="s">
        <v>31</v>
      </c>
      <c r="K43" s="2" t="s">
        <v>38</v>
      </c>
      <c r="L43" s="2" t="s">
        <v>38</v>
      </c>
      <c r="M43" s="2" t="s">
        <v>112</v>
      </c>
      <c r="N43" s="2" t="s">
        <v>370</v>
      </c>
      <c r="O43" s="2" t="s">
        <v>370</v>
      </c>
    </row>
    <row r="44" spans="1:15" s="4" customFormat="1" ht="30">
      <c r="A44" s="2" t="s">
        <v>371</v>
      </c>
      <c r="B44" s="2" t="s">
        <v>372</v>
      </c>
      <c r="C44" s="2" t="s">
        <v>33</v>
      </c>
      <c r="D44" s="2" t="s">
        <v>373</v>
      </c>
      <c r="E44" s="2" t="s">
        <v>136</v>
      </c>
      <c r="F44" s="2" t="s">
        <v>69</v>
      </c>
      <c r="G44" s="2" t="s">
        <v>70</v>
      </c>
      <c r="H44" s="2" t="s">
        <v>38</v>
      </c>
      <c r="I44" s="2" t="s">
        <v>374</v>
      </c>
      <c r="J44" s="2" t="s">
        <v>289</v>
      </c>
      <c r="K44" s="2" t="s">
        <v>38</v>
      </c>
      <c r="L44" s="2" t="s">
        <v>38</v>
      </c>
      <c r="M44" s="2" t="s">
        <v>72</v>
      </c>
      <c r="N44" s="2" t="s">
        <v>375</v>
      </c>
      <c r="O44" s="2" t="s">
        <v>376</v>
      </c>
    </row>
    <row r="45" spans="1:15" s="4" customFormat="1" ht="30">
      <c r="A45" s="2" t="s">
        <v>64</v>
      </c>
      <c r="B45" s="2" t="s">
        <v>377</v>
      </c>
      <c r="C45" s="2" t="s">
        <v>33</v>
      </c>
      <c r="D45" s="2" t="s">
        <v>378</v>
      </c>
      <c r="E45" s="2" t="s">
        <v>379</v>
      </c>
      <c r="F45" s="2" t="s">
        <v>38</v>
      </c>
      <c r="G45" s="2" t="s">
        <v>38</v>
      </c>
      <c r="H45" s="2" t="s">
        <v>38</v>
      </c>
      <c r="I45" s="2" t="s">
        <v>380</v>
      </c>
      <c r="J45" s="2" t="s">
        <v>362</v>
      </c>
      <c r="K45" s="2" t="s">
        <v>38</v>
      </c>
      <c r="L45" s="2" t="s">
        <v>38</v>
      </c>
      <c r="M45" s="2" t="s">
        <v>43</v>
      </c>
      <c r="N45" s="2" t="s">
        <v>381</v>
      </c>
      <c r="O45" s="2" t="s">
        <v>382</v>
      </c>
    </row>
    <row r="46" spans="1:15" s="4" customFormat="1" ht="45">
      <c r="A46" s="2" t="s">
        <v>383</v>
      </c>
      <c r="B46" s="2" t="s">
        <v>384</v>
      </c>
      <c r="C46" s="2" t="s">
        <v>33</v>
      </c>
      <c r="D46" s="2" t="s">
        <v>385</v>
      </c>
      <c r="E46" s="2" t="s">
        <v>386</v>
      </c>
      <c r="F46" s="2" t="s">
        <v>303</v>
      </c>
      <c r="G46" s="2" t="s">
        <v>38</v>
      </c>
      <c r="H46" s="2" t="s">
        <v>38</v>
      </c>
      <c r="I46" s="2" t="s">
        <v>387</v>
      </c>
      <c r="J46" s="2" t="s">
        <v>148</v>
      </c>
      <c r="K46" s="2" t="s">
        <v>38</v>
      </c>
      <c r="L46" s="2" t="s">
        <v>38</v>
      </c>
      <c r="M46" s="2" t="s">
        <v>43</v>
      </c>
      <c r="N46" s="2" t="s">
        <v>388</v>
      </c>
      <c r="O46" s="2" t="s">
        <v>388</v>
      </c>
    </row>
    <row r="47" spans="1:15" s="4" customFormat="1" ht="30">
      <c r="A47" s="2" t="s">
        <v>389</v>
      </c>
      <c r="B47" s="2" t="s">
        <v>390</v>
      </c>
      <c r="C47" s="2" t="s">
        <v>33</v>
      </c>
      <c r="D47" s="2" t="s">
        <v>391</v>
      </c>
      <c r="E47" s="2" t="s">
        <v>392</v>
      </c>
      <c r="F47" s="2" t="s">
        <v>303</v>
      </c>
      <c r="G47" s="2" t="s">
        <v>304</v>
      </c>
      <c r="H47" s="2" t="s">
        <v>38</v>
      </c>
      <c r="I47" s="2" t="s">
        <v>393</v>
      </c>
      <c r="J47" s="2" t="s">
        <v>394</v>
      </c>
      <c r="K47" s="2" t="s">
        <v>38</v>
      </c>
      <c r="L47" s="2" t="s">
        <v>38</v>
      </c>
      <c r="M47" s="2" t="s">
        <v>395</v>
      </c>
      <c r="N47" s="2" t="s">
        <v>396</v>
      </c>
      <c r="O47" s="2" t="s">
        <v>396</v>
      </c>
    </row>
    <row r="48" spans="1:15" s="4" customFormat="1" ht="45">
      <c r="A48" s="2" t="s">
        <v>397</v>
      </c>
      <c r="B48" s="2" t="s">
        <v>398</v>
      </c>
      <c r="C48" s="2" t="s">
        <v>33</v>
      </c>
      <c r="D48" s="2" t="s">
        <v>399</v>
      </c>
      <c r="E48" s="2" t="s">
        <v>400</v>
      </c>
      <c r="F48" s="2" t="s">
        <v>38</v>
      </c>
      <c r="G48" s="2" t="s">
        <v>249</v>
      </c>
      <c r="H48" s="2" t="s">
        <v>38</v>
      </c>
      <c r="I48" s="2" t="s">
        <v>401</v>
      </c>
      <c r="J48" s="2" t="s">
        <v>214</v>
      </c>
      <c r="K48" s="2" t="s">
        <v>38</v>
      </c>
      <c r="L48" s="2" t="s">
        <v>38</v>
      </c>
      <c r="M48" s="2" t="s">
        <v>251</v>
      </c>
      <c r="N48" s="2" t="s">
        <v>402</v>
      </c>
      <c r="O48" s="2" t="s">
        <v>402</v>
      </c>
    </row>
    <row r="49" spans="1:15" s="4" customFormat="1" ht="30">
      <c r="A49" s="2" t="s">
        <v>403</v>
      </c>
      <c r="B49" s="2" t="s">
        <v>404</v>
      </c>
      <c r="C49" s="2" t="s">
        <v>33</v>
      </c>
      <c r="D49" s="2" t="s">
        <v>405</v>
      </c>
      <c r="E49" s="2" t="s">
        <v>233</v>
      </c>
      <c r="F49" s="2" t="s">
        <v>175</v>
      </c>
      <c r="G49" s="2" t="s">
        <v>234</v>
      </c>
      <c r="H49" s="2" t="s">
        <v>38</v>
      </c>
      <c r="I49" s="2" t="s">
        <v>406</v>
      </c>
      <c r="J49" s="2" t="s">
        <v>181</v>
      </c>
      <c r="K49" s="2" t="s">
        <v>38</v>
      </c>
      <c r="L49" s="2" t="s">
        <v>38</v>
      </c>
      <c r="M49" s="2" t="s">
        <v>407</v>
      </c>
      <c r="N49" s="2" t="s">
        <v>408</v>
      </c>
      <c r="O49" s="2" t="s">
        <v>408</v>
      </c>
    </row>
    <row r="50" spans="1:15" s="4" customFormat="1" ht="60">
      <c r="A50" s="2" t="s">
        <v>409</v>
      </c>
      <c r="B50" s="2" t="s">
        <v>410</v>
      </c>
      <c r="C50" s="2" t="s">
        <v>33</v>
      </c>
      <c r="D50" s="2" t="s">
        <v>411</v>
      </c>
      <c r="E50" s="2" t="s">
        <v>340</v>
      </c>
      <c r="F50" s="2" t="s">
        <v>303</v>
      </c>
      <c r="G50" s="2" t="s">
        <v>341</v>
      </c>
      <c r="H50" s="2" t="s">
        <v>38</v>
      </c>
      <c r="I50" s="2" t="s">
        <v>102</v>
      </c>
      <c r="J50" s="2" t="s">
        <v>412</v>
      </c>
      <c r="K50" s="2" t="s">
        <v>38</v>
      </c>
      <c r="L50" s="2" t="s">
        <v>38</v>
      </c>
      <c r="M50" s="2" t="s">
        <v>395</v>
      </c>
      <c r="N50" s="2" t="s">
        <v>413</v>
      </c>
      <c r="O50" s="2" t="s">
        <v>414</v>
      </c>
    </row>
    <row r="51" spans="1:15" s="4" customFormat="1" ht="45">
      <c r="A51" s="2" t="s">
        <v>415</v>
      </c>
      <c r="B51" s="2" t="s">
        <v>416</v>
      </c>
      <c r="C51" s="2" t="s">
        <v>33</v>
      </c>
      <c r="D51" s="2" t="s">
        <v>417</v>
      </c>
      <c r="E51" s="2" t="s">
        <v>418</v>
      </c>
      <c r="F51" s="2" t="s">
        <v>303</v>
      </c>
      <c r="G51" s="2" t="s">
        <v>38</v>
      </c>
      <c r="H51" s="2" t="s">
        <v>419</v>
      </c>
      <c r="I51" s="2" t="s">
        <v>38</v>
      </c>
      <c r="J51" s="2" t="s">
        <v>38</v>
      </c>
      <c r="K51" s="2" t="s">
        <v>38</v>
      </c>
      <c r="L51" s="2" t="s">
        <v>38</v>
      </c>
      <c r="M51" s="2" t="s">
        <v>43</v>
      </c>
      <c r="N51" s="2" t="s">
        <v>420</v>
      </c>
      <c r="O51" s="2" t="s">
        <v>421</v>
      </c>
    </row>
    <row r="52" spans="1:15" s="4" customFormat="1" ht="30">
      <c r="A52" s="2" t="s">
        <v>60</v>
      </c>
      <c r="B52" s="2" t="s">
        <v>422</v>
      </c>
      <c r="C52" s="2" t="s">
        <v>33</v>
      </c>
      <c r="D52" s="2" t="s">
        <v>423</v>
      </c>
      <c r="E52" s="2" t="s">
        <v>424</v>
      </c>
      <c r="F52" s="2" t="s">
        <v>38</v>
      </c>
      <c r="G52" s="2" t="s">
        <v>38</v>
      </c>
      <c r="H52" s="2" t="s">
        <v>38</v>
      </c>
      <c r="I52" s="2" t="s">
        <v>425</v>
      </c>
      <c r="J52" s="2" t="s">
        <v>126</v>
      </c>
      <c r="K52" s="2" t="s">
        <v>38</v>
      </c>
      <c r="L52" s="2" t="s">
        <v>38</v>
      </c>
      <c r="M52" s="2" t="s">
        <v>43</v>
      </c>
      <c r="N52" s="2" t="s">
        <v>426</v>
      </c>
      <c r="O52" s="2" t="s">
        <v>426</v>
      </c>
    </row>
    <row r="53" spans="1:15" s="4" customFormat="1" ht="45">
      <c r="A53" s="2" t="s">
        <v>214</v>
      </c>
      <c r="B53" s="2" t="s">
        <v>427</v>
      </c>
      <c r="C53" s="2" t="s">
        <v>33</v>
      </c>
      <c r="D53" s="2" t="s">
        <v>428</v>
      </c>
      <c r="E53" s="2" t="s">
        <v>429</v>
      </c>
      <c r="F53" s="2" t="s">
        <v>155</v>
      </c>
      <c r="G53" s="2" t="s">
        <v>38</v>
      </c>
      <c r="H53" s="2" t="s">
        <v>430</v>
      </c>
      <c r="I53" s="2" t="s">
        <v>431</v>
      </c>
      <c r="J53" s="2" t="s">
        <v>74</v>
      </c>
      <c r="K53" s="2" t="s">
        <v>38</v>
      </c>
      <c r="L53" s="2" t="s">
        <v>38</v>
      </c>
      <c r="M53" s="2" t="s">
        <v>159</v>
      </c>
      <c r="N53" s="2" t="s">
        <v>432</v>
      </c>
      <c r="O53" s="2" t="s">
        <v>432</v>
      </c>
    </row>
    <row r="54" spans="1:15" s="4" customFormat="1" ht="30">
      <c r="A54" s="2" t="s">
        <v>178</v>
      </c>
      <c r="B54" s="2" t="s">
        <v>433</v>
      </c>
      <c r="C54" s="2" t="s">
        <v>33</v>
      </c>
      <c r="D54" s="2" t="s">
        <v>434</v>
      </c>
      <c r="E54" s="2" t="s">
        <v>435</v>
      </c>
      <c r="F54" s="2" t="s">
        <v>38</v>
      </c>
      <c r="G54" s="2" t="s">
        <v>38</v>
      </c>
      <c r="H54" s="2" t="s">
        <v>38</v>
      </c>
      <c r="I54" s="2" t="s">
        <v>436</v>
      </c>
      <c r="J54" s="2" t="s">
        <v>337</v>
      </c>
      <c r="K54" s="2" t="s">
        <v>38</v>
      </c>
      <c r="L54" s="2" t="s">
        <v>38</v>
      </c>
      <c r="M54" s="2" t="s">
        <v>43</v>
      </c>
      <c r="N54" s="2" t="s">
        <v>437</v>
      </c>
      <c r="O54" s="2" t="s">
        <v>437</v>
      </c>
    </row>
    <row r="55" spans="1:15" s="4" customFormat="1" ht="45">
      <c r="A55" s="2" t="s">
        <v>438</v>
      </c>
      <c r="B55" s="2" t="s">
        <v>439</v>
      </c>
      <c r="C55" s="2" t="s">
        <v>33</v>
      </c>
      <c r="D55" s="2" t="s">
        <v>440</v>
      </c>
      <c r="E55" s="2" t="s">
        <v>441</v>
      </c>
      <c r="F55" s="2" t="s">
        <v>37</v>
      </c>
      <c r="G55" s="2" t="s">
        <v>38</v>
      </c>
      <c r="H55" s="2" t="s">
        <v>38</v>
      </c>
      <c r="I55" s="2" t="s">
        <v>442</v>
      </c>
      <c r="J55" s="2" t="s">
        <v>53</v>
      </c>
      <c r="K55" s="2" t="s">
        <v>38</v>
      </c>
      <c r="L55" s="2" t="s">
        <v>443</v>
      </c>
      <c r="M55" s="2" t="s">
        <v>43</v>
      </c>
      <c r="N55" s="2" t="s">
        <v>444</v>
      </c>
      <c r="O55" s="2" t="s">
        <v>445</v>
      </c>
    </row>
    <row r="56" spans="1:15" s="4" customFormat="1" ht="30">
      <c r="A56" s="2" t="s">
        <v>446</v>
      </c>
      <c r="B56" s="2" t="s">
        <v>447</v>
      </c>
      <c r="C56" s="2" t="s">
        <v>33</v>
      </c>
      <c r="D56" s="2" t="s">
        <v>448</v>
      </c>
      <c r="E56" s="2" t="s">
        <v>449</v>
      </c>
      <c r="F56" s="2" t="s">
        <v>38</v>
      </c>
      <c r="G56" s="2" t="s">
        <v>450</v>
      </c>
      <c r="H56" s="2" t="s">
        <v>38</v>
      </c>
      <c r="I56" s="2" t="s">
        <v>451</v>
      </c>
      <c r="J56" s="2" t="s">
        <v>452</v>
      </c>
      <c r="K56" s="2" t="s">
        <v>38</v>
      </c>
      <c r="L56" s="2" t="s">
        <v>83</v>
      </c>
      <c r="M56" s="2" t="s">
        <v>453</v>
      </c>
      <c r="N56" s="2" t="s">
        <v>454</v>
      </c>
      <c r="O56" s="2" t="s">
        <v>38</v>
      </c>
    </row>
    <row r="57" spans="1:15" s="4" customFormat="1" ht="30">
      <c r="A57" s="2" t="s">
        <v>455</v>
      </c>
      <c r="B57" s="2" t="s">
        <v>456</v>
      </c>
      <c r="C57" s="2" t="s">
        <v>33</v>
      </c>
      <c r="D57" s="2" t="s">
        <v>457</v>
      </c>
      <c r="E57" s="2" t="s">
        <v>458</v>
      </c>
      <c r="F57" s="2" t="s">
        <v>38</v>
      </c>
      <c r="G57" s="2" t="s">
        <v>38</v>
      </c>
      <c r="H57" s="2" t="s">
        <v>38</v>
      </c>
      <c r="I57" s="2" t="s">
        <v>459</v>
      </c>
      <c r="J57" s="2" t="s">
        <v>56</v>
      </c>
      <c r="K57" s="2" t="s">
        <v>460</v>
      </c>
      <c r="L57" s="2" t="s">
        <v>38</v>
      </c>
      <c r="M57" s="2" t="s">
        <v>43</v>
      </c>
      <c r="N57" s="2" t="s">
        <v>461</v>
      </c>
      <c r="O57" s="2" t="s">
        <v>461</v>
      </c>
    </row>
    <row r="58" spans="1:15" s="4" customFormat="1" ht="30">
      <c r="A58" s="2" t="s">
        <v>462</v>
      </c>
      <c r="B58" s="2" t="s">
        <v>463</v>
      </c>
      <c r="C58" s="2" t="s">
        <v>33</v>
      </c>
      <c r="D58" s="2" t="s">
        <v>464</v>
      </c>
      <c r="E58" s="2" t="s">
        <v>165</v>
      </c>
      <c r="F58" s="2" t="s">
        <v>166</v>
      </c>
      <c r="G58" s="2" t="s">
        <v>167</v>
      </c>
      <c r="H58" s="2" t="s">
        <v>38</v>
      </c>
      <c r="I58" s="2" t="s">
        <v>365</v>
      </c>
      <c r="J58" s="2" t="s">
        <v>352</v>
      </c>
      <c r="K58" s="2" t="s">
        <v>38</v>
      </c>
      <c r="L58" s="2" t="s">
        <v>38</v>
      </c>
      <c r="M58" s="2" t="s">
        <v>169</v>
      </c>
      <c r="N58" s="2" t="s">
        <v>465</v>
      </c>
      <c r="O58" s="2" t="s">
        <v>466</v>
      </c>
    </row>
    <row r="59" spans="1:15" s="4" customFormat="1" ht="45">
      <c r="A59" s="2" t="s">
        <v>467</v>
      </c>
      <c r="B59" s="2" t="s">
        <v>468</v>
      </c>
      <c r="C59" s="2" t="s">
        <v>33</v>
      </c>
      <c r="D59" s="2" t="s">
        <v>469</v>
      </c>
      <c r="E59" s="2" t="s">
        <v>470</v>
      </c>
      <c r="F59" s="2" t="s">
        <v>155</v>
      </c>
      <c r="G59" s="2" t="s">
        <v>38</v>
      </c>
      <c r="H59" s="2" t="s">
        <v>471</v>
      </c>
      <c r="I59" s="2" t="s">
        <v>472</v>
      </c>
      <c r="J59" s="2" t="s">
        <v>38</v>
      </c>
      <c r="K59" s="2" t="s">
        <v>38</v>
      </c>
      <c r="L59" s="2" t="s">
        <v>38</v>
      </c>
      <c r="M59" s="2" t="s">
        <v>159</v>
      </c>
      <c r="N59" s="2" t="s">
        <v>473</v>
      </c>
      <c r="O59" s="2" t="s">
        <v>473</v>
      </c>
    </row>
    <row r="60" spans="1:15" s="4" customFormat="1" ht="30">
      <c r="A60" s="2" t="s">
        <v>474</v>
      </c>
      <c r="B60" s="2" t="s">
        <v>475</v>
      </c>
      <c r="C60" s="2" t="s">
        <v>476</v>
      </c>
      <c r="D60" s="2" t="s">
        <v>477</v>
      </c>
      <c r="E60" s="2" t="s">
        <v>478</v>
      </c>
      <c r="F60" s="2" t="s">
        <v>38</v>
      </c>
      <c r="G60" s="2" t="s">
        <v>38</v>
      </c>
      <c r="H60" s="2" t="s">
        <v>38</v>
      </c>
      <c r="I60" s="2" t="s">
        <v>479</v>
      </c>
      <c r="J60" s="2" t="s">
        <v>480</v>
      </c>
      <c r="K60" s="2" t="s">
        <v>38</v>
      </c>
      <c r="L60" s="2" t="s">
        <v>38</v>
      </c>
      <c r="M60" s="2" t="s">
        <v>43</v>
      </c>
      <c r="N60" s="2" t="s">
        <v>481</v>
      </c>
      <c r="O60" s="2" t="s">
        <v>482</v>
      </c>
    </row>
    <row r="61" spans="1:15" s="4" customFormat="1" ht="45">
      <c r="A61" s="2" t="s">
        <v>483</v>
      </c>
      <c r="B61" s="2" t="s">
        <v>484</v>
      </c>
      <c r="C61" s="2" t="s">
        <v>476</v>
      </c>
      <c r="D61" s="2" t="s">
        <v>485</v>
      </c>
      <c r="E61" s="2" t="s">
        <v>486</v>
      </c>
      <c r="F61" s="2" t="s">
        <v>38</v>
      </c>
      <c r="G61" s="2" t="s">
        <v>487</v>
      </c>
      <c r="H61" s="2" t="s">
        <v>38</v>
      </c>
      <c r="I61" s="2" t="s">
        <v>488</v>
      </c>
      <c r="J61" s="2" t="s">
        <v>489</v>
      </c>
      <c r="K61" s="2" t="s">
        <v>38</v>
      </c>
      <c r="L61" s="2" t="s">
        <v>60</v>
      </c>
      <c r="M61" s="2" t="s">
        <v>43</v>
      </c>
      <c r="N61" s="2" t="s">
        <v>490</v>
      </c>
      <c r="O61" s="2" t="s">
        <v>490</v>
      </c>
    </row>
    <row r="62" spans="1:15" s="4" customFormat="1" ht="30">
      <c r="A62" s="2" t="s">
        <v>491</v>
      </c>
      <c r="B62" s="2" t="s">
        <v>492</v>
      </c>
      <c r="C62" s="2" t="s">
        <v>476</v>
      </c>
      <c r="D62" s="2" t="s">
        <v>493</v>
      </c>
      <c r="E62" s="2" t="s">
        <v>435</v>
      </c>
      <c r="F62" s="2" t="s">
        <v>38</v>
      </c>
      <c r="G62" s="2" t="s">
        <v>38</v>
      </c>
      <c r="H62" s="2" t="s">
        <v>38</v>
      </c>
      <c r="I62" s="2" t="s">
        <v>494</v>
      </c>
      <c r="J62" s="2" t="s">
        <v>162</v>
      </c>
      <c r="K62" s="2" t="s">
        <v>38</v>
      </c>
      <c r="L62" s="2" t="s">
        <v>38</v>
      </c>
      <c r="M62" s="2" t="s">
        <v>43</v>
      </c>
      <c r="N62" s="2" t="s">
        <v>495</v>
      </c>
      <c r="O62" s="2" t="s">
        <v>496</v>
      </c>
    </row>
    <row r="63" spans="1:15" s="4" customFormat="1" ht="30">
      <c r="A63" s="2" t="s">
        <v>497</v>
      </c>
      <c r="B63" s="2" t="s">
        <v>498</v>
      </c>
      <c r="C63" s="2" t="s">
        <v>33</v>
      </c>
      <c r="D63" s="2" t="s">
        <v>499</v>
      </c>
      <c r="E63" s="2" t="s">
        <v>500</v>
      </c>
      <c r="F63" s="2" t="s">
        <v>38</v>
      </c>
      <c r="G63" s="2" t="s">
        <v>38</v>
      </c>
      <c r="H63" s="2" t="s">
        <v>38</v>
      </c>
      <c r="I63" s="2" t="s">
        <v>501</v>
      </c>
      <c r="J63" s="2" t="s">
        <v>31</v>
      </c>
      <c r="K63" s="2" t="s">
        <v>38</v>
      </c>
      <c r="L63" s="2" t="s">
        <v>38</v>
      </c>
      <c r="M63" s="2" t="s">
        <v>43</v>
      </c>
      <c r="N63" s="2" t="s">
        <v>502</v>
      </c>
      <c r="O63" s="2" t="s">
        <v>502</v>
      </c>
    </row>
    <row r="64" spans="1:15" s="4" customFormat="1" ht="30">
      <c r="A64" s="2" t="s">
        <v>148</v>
      </c>
      <c r="B64" s="2" t="s">
        <v>503</v>
      </c>
      <c r="C64" s="2" t="s">
        <v>33</v>
      </c>
      <c r="D64" s="2" t="s">
        <v>504</v>
      </c>
      <c r="E64" s="2" t="s">
        <v>505</v>
      </c>
      <c r="F64" s="2" t="s">
        <v>38</v>
      </c>
      <c r="G64" s="2" t="s">
        <v>38</v>
      </c>
      <c r="H64" s="2" t="s">
        <v>38</v>
      </c>
      <c r="I64" s="2" t="s">
        <v>506</v>
      </c>
      <c r="J64" s="2" t="s">
        <v>105</v>
      </c>
      <c r="K64" s="2" t="s">
        <v>206</v>
      </c>
      <c r="L64" s="2" t="s">
        <v>507</v>
      </c>
      <c r="M64" s="2" t="s">
        <v>43</v>
      </c>
      <c r="N64" s="2" t="s">
        <v>508</v>
      </c>
      <c r="O64" s="2" t="s">
        <v>508</v>
      </c>
    </row>
    <row r="65" spans="1:15" s="4" customFormat="1" ht="45">
      <c r="A65" s="2" t="s">
        <v>509</v>
      </c>
      <c r="B65" s="2" t="s">
        <v>510</v>
      </c>
      <c r="C65" s="2" t="s">
        <v>511</v>
      </c>
      <c r="D65" s="2" t="s">
        <v>512</v>
      </c>
      <c r="E65" s="2" t="s">
        <v>513</v>
      </c>
      <c r="F65" s="2" t="s">
        <v>155</v>
      </c>
      <c r="G65" s="2" t="s">
        <v>38</v>
      </c>
      <c r="H65" s="2" t="s">
        <v>514</v>
      </c>
      <c r="I65" s="2" t="s">
        <v>515</v>
      </c>
      <c r="J65" s="2" t="s">
        <v>38</v>
      </c>
      <c r="K65" s="2" t="s">
        <v>38</v>
      </c>
      <c r="L65" s="2" t="s">
        <v>38</v>
      </c>
      <c r="M65" s="2" t="s">
        <v>38</v>
      </c>
      <c r="N65" s="2" t="s">
        <v>516</v>
      </c>
      <c r="O65" s="2" t="s">
        <v>517</v>
      </c>
    </row>
    <row r="66" spans="1:15" s="4" customFormat="1" ht="60">
      <c r="A66" s="2" t="s">
        <v>518</v>
      </c>
      <c r="B66" s="2" t="s">
        <v>519</v>
      </c>
      <c r="C66" s="2" t="s">
        <v>520</v>
      </c>
      <c r="D66" s="2" t="s">
        <v>521</v>
      </c>
      <c r="E66" s="2" t="s">
        <v>198</v>
      </c>
      <c r="F66" s="2" t="s">
        <v>191</v>
      </c>
      <c r="G66" s="2" t="s">
        <v>199</v>
      </c>
      <c r="H66" s="2" t="s">
        <v>38</v>
      </c>
      <c r="I66" s="2" t="s">
        <v>522</v>
      </c>
      <c r="J66" s="2" t="s">
        <v>523</v>
      </c>
      <c r="K66" s="2" t="s">
        <v>38</v>
      </c>
      <c r="L66" s="2" t="s">
        <v>38</v>
      </c>
      <c r="M66" s="2" t="s">
        <v>524</v>
      </c>
      <c r="N66" s="2" t="s">
        <v>525</v>
      </c>
      <c r="O66" s="2" t="s">
        <v>525</v>
      </c>
    </row>
    <row r="67" spans="1:15" s="4" customFormat="1" ht="30">
      <c r="A67" s="2" t="s">
        <v>526</v>
      </c>
      <c r="B67" s="2" t="s">
        <v>527</v>
      </c>
      <c r="C67" s="2" t="s">
        <v>528</v>
      </c>
      <c r="D67" s="2" t="s">
        <v>529</v>
      </c>
      <c r="E67" s="2" t="s">
        <v>530</v>
      </c>
      <c r="F67" s="2" t="s">
        <v>38</v>
      </c>
      <c r="G67" s="2" t="s">
        <v>38</v>
      </c>
      <c r="H67" s="2" t="s">
        <v>38</v>
      </c>
      <c r="I67" s="2" t="s">
        <v>531</v>
      </c>
      <c r="J67" s="2" t="s">
        <v>208</v>
      </c>
      <c r="K67" s="2" t="s">
        <v>206</v>
      </c>
      <c r="L67" s="2" t="s">
        <v>38</v>
      </c>
      <c r="M67" s="2" t="s">
        <v>38</v>
      </c>
      <c r="N67" s="2" t="s">
        <v>532</v>
      </c>
      <c r="O67" s="2" t="s">
        <v>532</v>
      </c>
    </row>
    <row r="68" spans="1:15" s="4" customFormat="1" ht="30">
      <c r="A68" s="2" t="s">
        <v>533</v>
      </c>
      <c r="B68" s="2" t="s">
        <v>534</v>
      </c>
      <c r="C68" s="2" t="s">
        <v>476</v>
      </c>
      <c r="D68" s="2" t="s">
        <v>535</v>
      </c>
      <c r="E68" s="2" t="s">
        <v>536</v>
      </c>
      <c r="F68" s="2" t="s">
        <v>38</v>
      </c>
      <c r="G68" s="2" t="s">
        <v>38</v>
      </c>
      <c r="H68" s="2" t="s">
        <v>38</v>
      </c>
      <c r="I68" s="2" t="s">
        <v>537</v>
      </c>
      <c r="J68" s="2" t="s">
        <v>321</v>
      </c>
      <c r="K68" s="2" t="s">
        <v>38</v>
      </c>
      <c r="L68" s="2" t="s">
        <v>38</v>
      </c>
      <c r="M68" s="2" t="s">
        <v>38</v>
      </c>
      <c r="N68" s="2" t="s">
        <v>538</v>
      </c>
      <c r="O68" s="2" t="s">
        <v>538</v>
      </c>
    </row>
    <row r="69" spans="1:15" s="4" customFormat="1" ht="45">
      <c r="A69" s="2" t="s">
        <v>539</v>
      </c>
      <c r="B69" s="2" t="s">
        <v>540</v>
      </c>
      <c r="C69" s="2" t="s">
        <v>511</v>
      </c>
      <c r="D69" s="2" t="s">
        <v>541</v>
      </c>
      <c r="E69" s="2" t="s">
        <v>542</v>
      </c>
      <c r="F69" s="2" t="s">
        <v>175</v>
      </c>
      <c r="G69" s="2" t="s">
        <v>38</v>
      </c>
      <c r="H69" s="2" t="s">
        <v>543</v>
      </c>
      <c r="I69" s="2" t="s">
        <v>38</v>
      </c>
      <c r="J69" s="2" t="s">
        <v>60</v>
      </c>
      <c r="K69" s="2" t="s">
        <v>38</v>
      </c>
      <c r="L69" s="2" t="s">
        <v>38</v>
      </c>
      <c r="M69" s="2" t="s">
        <v>38</v>
      </c>
      <c r="N69" s="2" t="s">
        <v>544</v>
      </c>
      <c r="O69" s="2" t="s">
        <v>545</v>
      </c>
    </row>
    <row r="70" spans="1:15" s="4" customFormat="1" ht="30">
      <c r="A70" s="2" t="s">
        <v>546</v>
      </c>
      <c r="B70" s="2" t="s">
        <v>547</v>
      </c>
      <c r="C70" s="2" t="s">
        <v>511</v>
      </c>
      <c r="D70" s="2" t="s">
        <v>548</v>
      </c>
      <c r="E70" s="2" t="s">
        <v>549</v>
      </c>
      <c r="F70" s="2" t="s">
        <v>38</v>
      </c>
      <c r="G70" s="2" t="s">
        <v>38</v>
      </c>
      <c r="H70" s="2" t="s">
        <v>38</v>
      </c>
      <c r="I70" s="2" t="s">
        <v>550</v>
      </c>
      <c r="J70" s="2" t="s">
        <v>551</v>
      </c>
      <c r="K70" s="2" t="s">
        <v>38</v>
      </c>
      <c r="L70" s="2" t="s">
        <v>38</v>
      </c>
      <c r="M70" s="2" t="s">
        <v>38</v>
      </c>
      <c r="N70" s="2" t="s">
        <v>552</v>
      </c>
      <c r="O70" s="2" t="s">
        <v>553</v>
      </c>
    </row>
    <row r="71" spans="1:15" s="4" customFormat="1" ht="30">
      <c r="A71" s="2" t="s">
        <v>554</v>
      </c>
      <c r="B71" s="2" t="s">
        <v>555</v>
      </c>
      <c r="C71" s="2" t="s">
        <v>511</v>
      </c>
      <c r="D71" s="2" t="s">
        <v>556</v>
      </c>
      <c r="E71" s="2" t="s">
        <v>557</v>
      </c>
      <c r="F71" s="2" t="s">
        <v>38</v>
      </c>
      <c r="G71" s="2" t="s">
        <v>38</v>
      </c>
      <c r="H71" s="2" t="s">
        <v>38</v>
      </c>
      <c r="I71" s="2" t="s">
        <v>558</v>
      </c>
      <c r="J71" s="2" t="s">
        <v>208</v>
      </c>
      <c r="K71" s="2" t="s">
        <v>41</v>
      </c>
      <c r="L71" s="2" t="s">
        <v>559</v>
      </c>
      <c r="M71" s="2" t="s">
        <v>38</v>
      </c>
      <c r="N71" s="2" t="s">
        <v>560</v>
      </c>
      <c r="O71" s="2" t="s">
        <v>561</v>
      </c>
    </row>
    <row r="72" spans="1:15" s="4" customFormat="1" ht="60">
      <c r="A72" s="2" t="s">
        <v>562</v>
      </c>
      <c r="B72" s="2" t="s">
        <v>563</v>
      </c>
      <c r="C72" s="2" t="s">
        <v>511</v>
      </c>
      <c r="D72" s="2" t="s">
        <v>564</v>
      </c>
      <c r="E72" s="2" t="s">
        <v>264</v>
      </c>
      <c r="F72" s="2" t="s">
        <v>155</v>
      </c>
      <c r="G72" s="2" t="s">
        <v>38</v>
      </c>
      <c r="H72" s="2" t="s">
        <v>565</v>
      </c>
      <c r="I72" s="2" t="s">
        <v>566</v>
      </c>
      <c r="J72" s="2" t="s">
        <v>46</v>
      </c>
      <c r="K72" s="2" t="s">
        <v>38</v>
      </c>
      <c r="L72" s="2" t="s">
        <v>38</v>
      </c>
      <c r="M72" s="2" t="s">
        <v>38</v>
      </c>
      <c r="N72" s="2" t="s">
        <v>567</v>
      </c>
      <c r="O72" s="2" t="s">
        <v>38</v>
      </c>
    </row>
    <row r="73" spans="1:15" s="4" customFormat="1" ht="30">
      <c r="A73" s="2" t="s">
        <v>568</v>
      </c>
      <c r="B73" s="2" t="s">
        <v>569</v>
      </c>
      <c r="C73" s="2" t="s">
        <v>570</v>
      </c>
      <c r="D73" s="2" t="s">
        <v>571</v>
      </c>
      <c r="E73" s="2" t="s">
        <v>400</v>
      </c>
      <c r="F73" s="2" t="s">
        <v>38</v>
      </c>
      <c r="G73" s="2" t="s">
        <v>249</v>
      </c>
      <c r="H73" s="2" t="s">
        <v>38</v>
      </c>
      <c r="I73" s="2" t="s">
        <v>401</v>
      </c>
      <c r="J73" s="2" t="s">
        <v>214</v>
      </c>
      <c r="K73" s="2" t="s">
        <v>38</v>
      </c>
      <c r="L73" s="2" t="s">
        <v>38</v>
      </c>
      <c r="M73" s="2" t="s">
        <v>572</v>
      </c>
      <c r="N73" s="2" t="s">
        <v>402</v>
      </c>
      <c r="O73" s="2" t="s">
        <v>402</v>
      </c>
    </row>
    <row r="74" spans="1:15" s="4" customFormat="1" ht="30">
      <c r="A74" s="2" t="s">
        <v>573</v>
      </c>
      <c r="B74" s="2" t="s">
        <v>574</v>
      </c>
      <c r="C74" s="2" t="s">
        <v>570</v>
      </c>
      <c r="D74" s="2" t="s">
        <v>575</v>
      </c>
      <c r="E74" s="2" t="s">
        <v>400</v>
      </c>
      <c r="F74" s="2" t="s">
        <v>38</v>
      </c>
      <c r="G74" s="2" t="s">
        <v>249</v>
      </c>
      <c r="H74" s="2" t="s">
        <v>38</v>
      </c>
      <c r="I74" s="2" t="s">
        <v>401</v>
      </c>
      <c r="J74" s="2" t="s">
        <v>214</v>
      </c>
      <c r="K74" s="2" t="s">
        <v>38</v>
      </c>
      <c r="L74" s="2" t="s">
        <v>38</v>
      </c>
      <c r="M74" s="2" t="s">
        <v>38</v>
      </c>
      <c r="N74" s="2" t="s">
        <v>576</v>
      </c>
      <c r="O74" s="2" t="s">
        <v>38</v>
      </c>
    </row>
    <row r="75" spans="1:15" s="4" customFormat="1" ht="45">
      <c r="A75" s="2" t="s">
        <v>577</v>
      </c>
      <c r="B75" s="2" t="s">
        <v>578</v>
      </c>
      <c r="C75" s="2" t="s">
        <v>528</v>
      </c>
      <c r="D75" s="2" t="s">
        <v>579</v>
      </c>
      <c r="E75" s="2" t="s">
        <v>580</v>
      </c>
      <c r="F75" s="2" t="s">
        <v>581</v>
      </c>
      <c r="G75" s="2" t="s">
        <v>38</v>
      </c>
      <c r="H75" s="2" t="s">
        <v>582</v>
      </c>
      <c r="I75" s="2" t="s">
        <v>38</v>
      </c>
      <c r="J75" s="2" t="s">
        <v>554</v>
      </c>
      <c r="K75" s="2" t="s">
        <v>38</v>
      </c>
      <c r="L75" s="2" t="s">
        <v>38</v>
      </c>
      <c r="M75" s="2" t="s">
        <v>583</v>
      </c>
      <c r="N75" s="2" t="s">
        <v>584</v>
      </c>
      <c r="O75" s="2" t="s">
        <v>585</v>
      </c>
    </row>
    <row r="76" spans="1:15" s="4" customFormat="1" ht="30">
      <c r="A76" s="2" t="s">
        <v>328</v>
      </c>
      <c r="B76" s="2" t="s">
        <v>586</v>
      </c>
      <c r="C76" s="2" t="s">
        <v>476</v>
      </c>
      <c r="D76" s="2" t="s">
        <v>587</v>
      </c>
      <c r="E76" s="2" t="s">
        <v>588</v>
      </c>
      <c r="F76" s="2" t="s">
        <v>155</v>
      </c>
      <c r="G76" s="2" t="s">
        <v>589</v>
      </c>
      <c r="H76" s="2" t="s">
        <v>38</v>
      </c>
      <c r="I76" s="2" t="s">
        <v>184</v>
      </c>
      <c r="J76" s="2" t="s">
        <v>590</v>
      </c>
      <c r="K76" s="2" t="s">
        <v>38</v>
      </c>
      <c r="L76" s="2" t="s">
        <v>38</v>
      </c>
      <c r="M76" s="2" t="s">
        <v>38</v>
      </c>
      <c r="N76" s="2" t="s">
        <v>591</v>
      </c>
      <c r="O76" s="2" t="s">
        <v>592</v>
      </c>
    </row>
    <row r="77" spans="1:15" s="4" customFormat="1" ht="45">
      <c r="A77" s="2" t="s">
        <v>593</v>
      </c>
      <c r="B77" s="2" t="s">
        <v>594</v>
      </c>
      <c r="C77" s="2" t="s">
        <v>511</v>
      </c>
      <c r="D77" s="2" t="s">
        <v>595</v>
      </c>
      <c r="E77" s="2" t="s">
        <v>596</v>
      </c>
      <c r="F77" s="2" t="s">
        <v>191</v>
      </c>
      <c r="G77" s="2" t="s">
        <v>597</v>
      </c>
      <c r="H77" s="2" t="s">
        <v>38</v>
      </c>
      <c r="I77" s="2" t="s">
        <v>598</v>
      </c>
      <c r="J77" s="2" t="s">
        <v>95</v>
      </c>
      <c r="K77" s="2" t="s">
        <v>31</v>
      </c>
      <c r="L77" s="2" t="s">
        <v>38</v>
      </c>
      <c r="M77" s="2" t="s">
        <v>38</v>
      </c>
      <c r="N77" s="2" t="s">
        <v>599</v>
      </c>
      <c r="O77" s="2" t="s">
        <v>599</v>
      </c>
    </row>
    <row r="78" spans="1:15" s="4" customFormat="1" ht="30">
      <c r="A78" s="2" t="s">
        <v>600</v>
      </c>
      <c r="B78" s="2" t="s">
        <v>601</v>
      </c>
      <c r="C78" s="2" t="s">
        <v>511</v>
      </c>
      <c r="D78" s="2" t="s">
        <v>602</v>
      </c>
      <c r="E78" s="2" t="s">
        <v>603</v>
      </c>
      <c r="F78" s="2" t="s">
        <v>38</v>
      </c>
      <c r="G78" s="2" t="s">
        <v>38</v>
      </c>
      <c r="H78" s="2" t="s">
        <v>38</v>
      </c>
      <c r="I78" s="2" t="s">
        <v>604</v>
      </c>
      <c r="J78" s="2" t="s">
        <v>83</v>
      </c>
      <c r="K78" s="2" t="s">
        <v>605</v>
      </c>
      <c r="L78" s="2" t="s">
        <v>606</v>
      </c>
      <c r="M78" s="2" t="s">
        <v>43</v>
      </c>
      <c r="N78" s="2" t="s">
        <v>607</v>
      </c>
      <c r="O78" s="2" t="s">
        <v>607</v>
      </c>
    </row>
    <row r="79" spans="1:15" s="4" customFormat="1" ht="45">
      <c r="A79" s="2" t="s">
        <v>608</v>
      </c>
      <c r="B79" s="2" t="s">
        <v>609</v>
      </c>
      <c r="C79" s="2" t="s">
        <v>511</v>
      </c>
      <c r="D79" s="2" t="s">
        <v>610</v>
      </c>
      <c r="E79" s="2" t="s">
        <v>424</v>
      </c>
      <c r="F79" s="2" t="s">
        <v>611</v>
      </c>
      <c r="G79" s="2" t="s">
        <v>38</v>
      </c>
      <c r="H79" s="2" t="s">
        <v>38</v>
      </c>
      <c r="I79" s="2" t="s">
        <v>612</v>
      </c>
      <c r="J79" s="2" t="s">
        <v>613</v>
      </c>
      <c r="K79" s="2" t="s">
        <v>56</v>
      </c>
      <c r="L79" s="2" t="s">
        <v>38</v>
      </c>
      <c r="M79" s="2" t="s">
        <v>38</v>
      </c>
      <c r="N79" s="2" t="s">
        <v>316</v>
      </c>
      <c r="O79" s="2" t="s">
        <v>316</v>
      </c>
    </row>
    <row r="80" spans="1:15" s="4" customFormat="1" ht="30">
      <c r="A80" s="2" t="s">
        <v>287</v>
      </c>
      <c r="B80" s="2" t="s">
        <v>614</v>
      </c>
      <c r="C80" s="2" t="s">
        <v>511</v>
      </c>
      <c r="D80" s="2" t="s">
        <v>615</v>
      </c>
      <c r="E80" s="2" t="s">
        <v>616</v>
      </c>
      <c r="F80" s="2" t="s">
        <v>617</v>
      </c>
      <c r="G80" s="2" t="s">
        <v>38</v>
      </c>
      <c r="H80" s="2" t="s">
        <v>38</v>
      </c>
      <c r="I80" s="2" t="s">
        <v>618</v>
      </c>
      <c r="J80" s="2" t="s">
        <v>619</v>
      </c>
      <c r="K80" s="2" t="s">
        <v>46</v>
      </c>
      <c r="L80" s="2" t="s">
        <v>38</v>
      </c>
      <c r="M80" s="2" t="s">
        <v>38</v>
      </c>
      <c r="N80" s="2" t="s">
        <v>620</v>
      </c>
      <c r="O80" s="2" t="s">
        <v>621</v>
      </c>
    </row>
    <row r="81" spans="1:15" s="4" customFormat="1" ht="30">
      <c r="A81" s="2" t="s">
        <v>36</v>
      </c>
      <c r="B81" s="2" t="s">
        <v>622</v>
      </c>
      <c r="C81" s="2" t="s">
        <v>511</v>
      </c>
      <c r="D81" s="2" t="s">
        <v>623</v>
      </c>
      <c r="E81" s="2" t="s">
        <v>302</v>
      </c>
      <c r="F81" s="2" t="s">
        <v>624</v>
      </c>
      <c r="G81" s="2" t="s">
        <v>304</v>
      </c>
      <c r="H81" s="2" t="s">
        <v>38</v>
      </c>
      <c r="I81" s="2" t="s">
        <v>625</v>
      </c>
      <c r="J81" s="2" t="s">
        <v>31</v>
      </c>
      <c r="K81" s="2" t="s">
        <v>38</v>
      </c>
      <c r="L81" s="2" t="s">
        <v>38</v>
      </c>
      <c r="M81" s="2" t="s">
        <v>395</v>
      </c>
      <c r="N81" s="2" t="s">
        <v>626</v>
      </c>
      <c r="O81" s="2" t="s">
        <v>627</v>
      </c>
    </row>
    <row r="82" spans="1:15" s="4" customFormat="1" ht="45">
      <c r="A82" s="2" t="s">
        <v>628</v>
      </c>
      <c r="B82" s="2" t="s">
        <v>629</v>
      </c>
      <c r="C82" s="2" t="s">
        <v>511</v>
      </c>
      <c r="D82" s="2" t="s">
        <v>630</v>
      </c>
      <c r="E82" s="2" t="s">
        <v>59</v>
      </c>
      <c r="F82" s="2" t="s">
        <v>61</v>
      </c>
      <c r="G82" s="2" t="s">
        <v>62</v>
      </c>
      <c r="H82" s="2" t="s">
        <v>38</v>
      </c>
      <c r="I82" s="2" t="s">
        <v>631</v>
      </c>
      <c r="J82" s="2" t="s">
        <v>74</v>
      </c>
      <c r="K82" s="2" t="s">
        <v>38</v>
      </c>
      <c r="L82" s="2" t="s">
        <v>38</v>
      </c>
      <c r="M82" s="2" t="s">
        <v>130</v>
      </c>
      <c r="N82" s="2" t="s">
        <v>632</v>
      </c>
      <c r="O82" s="2" t="s">
        <v>633</v>
      </c>
    </row>
    <row r="83" spans="1:15" s="4" customFormat="1" ht="45">
      <c r="A83" s="2" t="s">
        <v>634</v>
      </c>
      <c r="B83" s="2" t="s">
        <v>635</v>
      </c>
      <c r="C83" s="2" t="s">
        <v>570</v>
      </c>
      <c r="D83" s="2" t="s">
        <v>636</v>
      </c>
      <c r="E83" s="2" t="s">
        <v>637</v>
      </c>
      <c r="F83" s="2" t="s">
        <v>155</v>
      </c>
      <c r="G83" s="2" t="s">
        <v>272</v>
      </c>
      <c r="H83" s="2" t="s">
        <v>38</v>
      </c>
      <c r="I83" s="2" t="s">
        <v>638</v>
      </c>
      <c r="J83" s="2" t="s">
        <v>639</v>
      </c>
      <c r="K83" s="2" t="s">
        <v>640</v>
      </c>
      <c r="L83" s="2" t="s">
        <v>38</v>
      </c>
      <c r="M83" s="2" t="s">
        <v>38</v>
      </c>
      <c r="N83" s="2" t="s">
        <v>641</v>
      </c>
      <c r="O83" s="2" t="s">
        <v>641</v>
      </c>
    </row>
    <row r="84" spans="1:15" s="4" customFormat="1" ht="45">
      <c r="A84" s="2" t="s">
        <v>642</v>
      </c>
      <c r="B84" s="2" t="s">
        <v>643</v>
      </c>
      <c r="C84" s="2" t="s">
        <v>570</v>
      </c>
      <c r="D84" s="2" t="s">
        <v>644</v>
      </c>
      <c r="E84" s="2" t="s">
        <v>645</v>
      </c>
      <c r="F84" s="2" t="s">
        <v>646</v>
      </c>
      <c r="G84" s="2" t="s">
        <v>38</v>
      </c>
      <c r="H84" s="2" t="s">
        <v>38</v>
      </c>
      <c r="I84" s="2" t="s">
        <v>647</v>
      </c>
      <c r="J84" s="2" t="s">
        <v>151</v>
      </c>
      <c r="K84" s="2" t="s">
        <v>38</v>
      </c>
      <c r="L84" s="2" t="s">
        <v>46</v>
      </c>
      <c r="M84" s="2" t="s">
        <v>648</v>
      </c>
      <c r="N84" s="2" t="s">
        <v>649</v>
      </c>
      <c r="O84" s="2" t="s">
        <v>649</v>
      </c>
    </row>
    <row r="85" spans="1:15" s="4" customFormat="1" ht="30">
      <c r="A85" s="2" t="s">
        <v>296</v>
      </c>
      <c r="B85" s="2" t="s">
        <v>650</v>
      </c>
      <c r="C85" s="2" t="s">
        <v>511</v>
      </c>
      <c r="D85" s="2" t="s">
        <v>651</v>
      </c>
      <c r="E85" s="2" t="s">
        <v>652</v>
      </c>
      <c r="F85" s="2" t="s">
        <v>38</v>
      </c>
      <c r="G85" s="2" t="s">
        <v>38</v>
      </c>
      <c r="H85" s="2" t="s">
        <v>38</v>
      </c>
      <c r="I85" s="2" t="s">
        <v>653</v>
      </c>
      <c r="J85" s="2" t="s">
        <v>225</v>
      </c>
      <c r="K85" s="2" t="s">
        <v>654</v>
      </c>
      <c r="L85" s="2" t="s">
        <v>655</v>
      </c>
      <c r="M85" s="2" t="s">
        <v>38</v>
      </c>
      <c r="N85" s="2" t="s">
        <v>656</v>
      </c>
      <c r="O85" s="2" t="s">
        <v>656</v>
      </c>
    </row>
    <row r="86" spans="1:15" s="4" customFormat="1" ht="45">
      <c r="A86" s="2" t="s">
        <v>657</v>
      </c>
      <c r="B86" s="2" t="s">
        <v>658</v>
      </c>
      <c r="C86" s="2" t="s">
        <v>511</v>
      </c>
      <c r="D86" s="2" t="s">
        <v>659</v>
      </c>
      <c r="E86" s="2" t="s">
        <v>596</v>
      </c>
      <c r="F86" s="2" t="s">
        <v>191</v>
      </c>
      <c r="G86" s="2" t="s">
        <v>597</v>
      </c>
      <c r="H86" s="2" t="s">
        <v>38</v>
      </c>
      <c r="I86" s="2" t="s">
        <v>660</v>
      </c>
      <c r="J86" s="2" t="s">
        <v>74</v>
      </c>
      <c r="K86" s="2" t="s">
        <v>46</v>
      </c>
      <c r="L86" s="2" t="s">
        <v>38</v>
      </c>
      <c r="M86" s="2" t="s">
        <v>38</v>
      </c>
      <c r="N86" s="2" t="s">
        <v>661</v>
      </c>
      <c r="O86" s="2" t="s">
        <v>662</v>
      </c>
    </row>
    <row r="87" spans="1:15" s="4" customFormat="1" ht="30">
      <c r="A87" s="2" t="s">
        <v>663</v>
      </c>
      <c r="B87" s="2" t="s">
        <v>664</v>
      </c>
      <c r="C87" s="2" t="s">
        <v>520</v>
      </c>
      <c r="D87" s="2" t="s">
        <v>665</v>
      </c>
      <c r="E87" s="2" t="s">
        <v>666</v>
      </c>
      <c r="F87" s="2" t="s">
        <v>38</v>
      </c>
      <c r="G87" s="2" t="s">
        <v>38</v>
      </c>
      <c r="H87" s="2" t="s">
        <v>38</v>
      </c>
      <c r="I87" s="2" t="s">
        <v>667</v>
      </c>
      <c r="J87" s="2" t="s">
        <v>178</v>
      </c>
      <c r="K87" s="2" t="s">
        <v>31</v>
      </c>
      <c r="L87" s="2" t="s">
        <v>668</v>
      </c>
      <c r="M87" s="2" t="s">
        <v>41</v>
      </c>
      <c r="N87" s="2" t="s">
        <v>669</v>
      </c>
      <c r="O87" s="2" t="s">
        <v>669</v>
      </c>
    </row>
    <row r="88" spans="1:15" s="4" customFormat="1" ht="60">
      <c r="A88" s="2" t="s">
        <v>670</v>
      </c>
      <c r="B88" s="2" t="s">
        <v>671</v>
      </c>
      <c r="C88" s="2" t="s">
        <v>511</v>
      </c>
      <c r="D88" s="2" t="s">
        <v>672</v>
      </c>
      <c r="E88" s="2" t="s">
        <v>302</v>
      </c>
      <c r="F88" s="2" t="s">
        <v>303</v>
      </c>
      <c r="G88" s="2" t="s">
        <v>304</v>
      </c>
      <c r="H88" s="2" t="s">
        <v>38</v>
      </c>
      <c r="I88" s="2" t="s">
        <v>673</v>
      </c>
      <c r="J88" s="2" t="s">
        <v>46</v>
      </c>
      <c r="K88" s="2" t="s">
        <v>38</v>
      </c>
      <c r="L88" s="2" t="s">
        <v>38</v>
      </c>
      <c r="M88" s="2" t="s">
        <v>395</v>
      </c>
      <c r="N88" s="2" t="s">
        <v>674</v>
      </c>
      <c r="O88" s="2" t="s">
        <v>675</v>
      </c>
    </row>
    <row r="89" spans="1:15" s="4" customFormat="1" ht="30">
      <c r="A89" s="2" t="s">
        <v>676</v>
      </c>
      <c r="B89" s="2" t="s">
        <v>677</v>
      </c>
      <c r="C89" s="2" t="s">
        <v>511</v>
      </c>
      <c r="D89" s="2" t="s">
        <v>678</v>
      </c>
      <c r="E89" s="2" t="s">
        <v>549</v>
      </c>
      <c r="F89" s="2" t="s">
        <v>38</v>
      </c>
      <c r="G89" s="2" t="s">
        <v>38</v>
      </c>
      <c r="H89" s="2" t="s">
        <v>38</v>
      </c>
      <c r="I89" s="2" t="s">
        <v>550</v>
      </c>
      <c r="J89" s="2" t="s">
        <v>158</v>
      </c>
      <c r="K89" s="2" t="s">
        <v>679</v>
      </c>
      <c r="L89" s="2" t="s">
        <v>38</v>
      </c>
      <c r="M89" s="2" t="s">
        <v>38</v>
      </c>
      <c r="N89" s="2" t="s">
        <v>680</v>
      </c>
      <c r="O89" s="2" t="s">
        <v>681</v>
      </c>
    </row>
    <row r="90" spans="1:15" s="4" customFormat="1" ht="60">
      <c r="A90" s="2" t="s">
        <v>682</v>
      </c>
      <c r="B90" s="2" t="s">
        <v>683</v>
      </c>
      <c r="C90" s="2" t="s">
        <v>511</v>
      </c>
      <c r="D90" s="2" t="s">
        <v>684</v>
      </c>
      <c r="E90" s="2" t="s">
        <v>685</v>
      </c>
      <c r="F90" s="2" t="s">
        <v>581</v>
      </c>
      <c r="G90" s="2" t="s">
        <v>38</v>
      </c>
      <c r="H90" s="2" t="s">
        <v>686</v>
      </c>
      <c r="I90" s="2" t="s">
        <v>38</v>
      </c>
      <c r="J90" s="2" t="s">
        <v>38</v>
      </c>
      <c r="K90" s="2" t="s">
        <v>38</v>
      </c>
      <c r="L90" s="2" t="s">
        <v>38</v>
      </c>
      <c r="M90" s="2" t="s">
        <v>687</v>
      </c>
      <c r="N90" s="2" t="s">
        <v>688</v>
      </c>
      <c r="O90" s="2" t="s">
        <v>689</v>
      </c>
    </row>
    <row r="91" spans="1:15" s="4" customFormat="1" ht="30">
      <c r="A91" s="2" t="s">
        <v>690</v>
      </c>
      <c r="B91" s="2" t="s">
        <v>691</v>
      </c>
      <c r="C91" s="2" t="s">
        <v>528</v>
      </c>
      <c r="D91" s="2" t="s">
        <v>692</v>
      </c>
      <c r="E91" s="2" t="s">
        <v>693</v>
      </c>
      <c r="F91" s="2" t="s">
        <v>38</v>
      </c>
      <c r="G91" s="2" t="s">
        <v>38</v>
      </c>
      <c r="H91" s="2" t="s">
        <v>38</v>
      </c>
      <c r="I91" s="2" t="s">
        <v>694</v>
      </c>
      <c r="J91" s="2" t="s">
        <v>83</v>
      </c>
      <c r="K91" s="2" t="s">
        <v>38</v>
      </c>
      <c r="L91" s="2" t="s">
        <v>38</v>
      </c>
      <c r="M91" s="2" t="s">
        <v>38</v>
      </c>
      <c r="N91" s="2" t="s">
        <v>695</v>
      </c>
      <c r="O91" s="2" t="s">
        <v>696</v>
      </c>
    </row>
    <row r="92" spans="1:15" s="4" customFormat="1" ht="30">
      <c r="A92" s="2" t="s">
        <v>697</v>
      </c>
      <c r="B92" s="2" t="s">
        <v>698</v>
      </c>
      <c r="C92" s="2" t="s">
        <v>476</v>
      </c>
      <c r="D92" s="2" t="s">
        <v>699</v>
      </c>
      <c r="E92" s="2" t="s">
        <v>700</v>
      </c>
      <c r="F92" s="2" t="s">
        <v>191</v>
      </c>
      <c r="G92" s="2" t="s">
        <v>199</v>
      </c>
      <c r="H92" s="2" t="s">
        <v>38</v>
      </c>
      <c r="I92" s="2" t="s">
        <v>701</v>
      </c>
      <c r="J92" s="2" t="s">
        <v>162</v>
      </c>
      <c r="K92" s="2" t="s">
        <v>38</v>
      </c>
      <c r="L92" s="2" t="s">
        <v>38</v>
      </c>
      <c r="M92" s="2" t="s">
        <v>38</v>
      </c>
      <c r="N92" s="2" t="s">
        <v>702</v>
      </c>
      <c r="O92" s="2" t="s">
        <v>702</v>
      </c>
    </row>
    <row r="93" spans="1:15" s="4" customFormat="1" ht="30">
      <c r="A93" s="2" t="s">
        <v>703</v>
      </c>
      <c r="B93" s="2" t="s">
        <v>704</v>
      </c>
      <c r="C93" s="2" t="s">
        <v>511</v>
      </c>
      <c r="D93" s="2" t="s">
        <v>705</v>
      </c>
      <c r="E93" s="2" t="s">
        <v>87</v>
      </c>
      <c r="F93" s="2" t="s">
        <v>88</v>
      </c>
      <c r="G93" s="2" t="s">
        <v>89</v>
      </c>
      <c r="H93" s="2" t="s">
        <v>38</v>
      </c>
      <c r="I93" s="2" t="s">
        <v>706</v>
      </c>
      <c r="J93" s="2" t="s">
        <v>389</v>
      </c>
      <c r="K93" s="2" t="s">
        <v>38</v>
      </c>
      <c r="L93" s="2" t="s">
        <v>105</v>
      </c>
      <c r="M93" s="2" t="s">
        <v>38</v>
      </c>
      <c r="N93" s="2" t="s">
        <v>316</v>
      </c>
      <c r="O93" s="2" t="s">
        <v>316</v>
      </c>
    </row>
    <row r="94" spans="1:15" s="4" customFormat="1" ht="30">
      <c r="A94" s="2" t="s">
        <v>707</v>
      </c>
      <c r="B94" s="2" t="s">
        <v>708</v>
      </c>
      <c r="C94" s="2" t="s">
        <v>511</v>
      </c>
      <c r="D94" s="2" t="s">
        <v>709</v>
      </c>
      <c r="E94" s="2" t="s">
        <v>710</v>
      </c>
      <c r="F94" s="2" t="s">
        <v>38</v>
      </c>
      <c r="G94" s="2" t="s">
        <v>38</v>
      </c>
      <c r="H94" s="2" t="s">
        <v>38</v>
      </c>
      <c r="I94" s="2" t="s">
        <v>711</v>
      </c>
      <c r="J94" s="2" t="s">
        <v>712</v>
      </c>
      <c r="K94" s="2" t="s">
        <v>206</v>
      </c>
      <c r="L94" s="2" t="s">
        <v>713</v>
      </c>
      <c r="M94" s="2" t="s">
        <v>38</v>
      </c>
      <c r="N94" s="2" t="s">
        <v>714</v>
      </c>
      <c r="O94" s="2" t="s">
        <v>714</v>
      </c>
    </row>
    <row r="95" spans="1:15" s="4" customFormat="1" ht="30">
      <c r="A95" s="2" t="s">
        <v>715</v>
      </c>
      <c r="B95" s="2" t="s">
        <v>716</v>
      </c>
      <c r="C95" s="2" t="s">
        <v>511</v>
      </c>
      <c r="D95" s="2" t="s">
        <v>717</v>
      </c>
      <c r="E95" s="2" t="s">
        <v>198</v>
      </c>
      <c r="F95" s="2" t="s">
        <v>191</v>
      </c>
      <c r="G95" s="2" t="s">
        <v>199</v>
      </c>
      <c r="H95" s="2" t="s">
        <v>38</v>
      </c>
      <c r="I95" s="2" t="s">
        <v>718</v>
      </c>
      <c r="J95" s="2" t="s">
        <v>53</v>
      </c>
      <c r="K95" s="2" t="s">
        <v>46</v>
      </c>
      <c r="L95" s="2" t="s">
        <v>178</v>
      </c>
      <c r="M95" s="2" t="s">
        <v>524</v>
      </c>
      <c r="N95" s="2" t="s">
        <v>719</v>
      </c>
      <c r="O95" s="2" t="s">
        <v>719</v>
      </c>
    </row>
    <row r="96" spans="1:15" s="4" customFormat="1" ht="30">
      <c r="A96" s="2" t="s">
        <v>720</v>
      </c>
      <c r="B96" s="2" t="s">
        <v>721</v>
      </c>
      <c r="C96" s="2" t="s">
        <v>476</v>
      </c>
      <c r="D96" s="2" t="s">
        <v>722</v>
      </c>
      <c r="E96" s="2" t="s">
        <v>87</v>
      </c>
      <c r="F96" s="2" t="s">
        <v>88</v>
      </c>
      <c r="G96" s="2" t="s">
        <v>89</v>
      </c>
      <c r="H96" s="2" t="s">
        <v>38</v>
      </c>
      <c r="I96" s="2" t="s">
        <v>723</v>
      </c>
      <c r="J96" s="2" t="s">
        <v>724</v>
      </c>
      <c r="K96" s="2" t="s">
        <v>460</v>
      </c>
      <c r="L96" s="2" t="s">
        <v>38</v>
      </c>
      <c r="M96" s="2" t="s">
        <v>92</v>
      </c>
      <c r="N96" s="2" t="s">
        <v>725</v>
      </c>
      <c r="O96" s="2" t="s">
        <v>726</v>
      </c>
    </row>
    <row r="97" spans="1:15" s="4" customFormat="1" ht="30">
      <c r="A97" s="2" t="s">
        <v>727</v>
      </c>
      <c r="B97" s="2" t="s">
        <v>728</v>
      </c>
      <c r="C97" s="2" t="s">
        <v>520</v>
      </c>
      <c r="D97" s="2" t="s">
        <v>729</v>
      </c>
      <c r="E97" s="2" t="s">
        <v>99</v>
      </c>
      <c r="F97" s="2" t="s">
        <v>100</v>
      </c>
      <c r="G97" s="2" t="s">
        <v>101</v>
      </c>
      <c r="H97" s="2" t="s">
        <v>38</v>
      </c>
      <c r="I97" s="2" t="s">
        <v>63</v>
      </c>
      <c r="J97" s="2" t="s">
        <v>260</v>
      </c>
      <c r="K97" s="2" t="s">
        <v>38</v>
      </c>
      <c r="L97" s="2" t="s">
        <v>38</v>
      </c>
      <c r="M97" s="2" t="s">
        <v>103</v>
      </c>
      <c r="N97" s="2" t="s">
        <v>730</v>
      </c>
      <c r="O97" s="2" t="s">
        <v>730</v>
      </c>
    </row>
    <row r="98" spans="1:15" s="4" customFormat="1" ht="30">
      <c r="A98" s="2" t="s">
        <v>731</v>
      </c>
      <c r="B98" s="2" t="s">
        <v>732</v>
      </c>
      <c r="C98" s="2" t="s">
        <v>520</v>
      </c>
      <c r="D98" s="2" t="s">
        <v>733</v>
      </c>
      <c r="E98" s="2" t="s">
        <v>734</v>
      </c>
      <c r="F98" s="2" t="s">
        <v>155</v>
      </c>
      <c r="G98" s="2" t="s">
        <v>272</v>
      </c>
      <c r="H98" s="2" t="s">
        <v>38</v>
      </c>
      <c r="I98" s="2" t="s">
        <v>735</v>
      </c>
      <c r="J98" s="2" t="s">
        <v>491</v>
      </c>
      <c r="K98" s="2" t="s">
        <v>38</v>
      </c>
      <c r="L98" s="2" t="s">
        <v>38</v>
      </c>
      <c r="M98" s="2" t="s">
        <v>159</v>
      </c>
      <c r="N98" s="2" t="s">
        <v>736</v>
      </c>
      <c r="O98" s="2" t="s">
        <v>737</v>
      </c>
    </row>
    <row r="99" spans="1:15" s="4" customFormat="1" ht="30">
      <c r="A99" s="2" t="s">
        <v>738</v>
      </c>
      <c r="B99" s="2" t="s">
        <v>739</v>
      </c>
      <c r="C99" s="2" t="s">
        <v>476</v>
      </c>
      <c r="D99" s="2" t="s">
        <v>740</v>
      </c>
      <c r="E99" s="2" t="s">
        <v>741</v>
      </c>
      <c r="F99" s="2" t="s">
        <v>38</v>
      </c>
      <c r="G99" s="2" t="s">
        <v>38</v>
      </c>
      <c r="H99" s="2" t="s">
        <v>38</v>
      </c>
      <c r="I99" s="2" t="s">
        <v>742</v>
      </c>
      <c r="J99" s="2" t="s">
        <v>415</v>
      </c>
      <c r="K99" s="2" t="s">
        <v>206</v>
      </c>
      <c r="L99" s="2" t="s">
        <v>743</v>
      </c>
      <c r="M99" s="2" t="s">
        <v>38</v>
      </c>
      <c r="N99" s="2" t="s">
        <v>744</v>
      </c>
      <c r="O99" s="2" t="s">
        <v>744</v>
      </c>
    </row>
    <row r="100" spans="1:15" s="4" customFormat="1" ht="30">
      <c r="A100" s="2" t="s">
        <v>745</v>
      </c>
      <c r="B100" s="2" t="s">
        <v>746</v>
      </c>
      <c r="C100" s="2" t="s">
        <v>511</v>
      </c>
      <c r="D100" s="2" t="s">
        <v>747</v>
      </c>
      <c r="E100" s="2" t="s">
        <v>165</v>
      </c>
      <c r="F100" s="2" t="s">
        <v>166</v>
      </c>
      <c r="G100" s="2" t="s">
        <v>167</v>
      </c>
      <c r="H100" s="2" t="s">
        <v>38</v>
      </c>
      <c r="I100" s="2" t="s">
        <v>365</v>
      </c>
      <c r="J100" s="2" t="s">
        <v>352</v>
      </c>
      <c r="K100" s="2" t="s">
        <v>38</v>
      </c>
      <c r="L100" s="2" t="s">
        <v>38</v>
      </c>
      <c r="M100" s="2" t="s">
        <v>169</v>
      </c>
      <c r="N100" s="2" t="s">
        <v>748</v>
      </c>
      <c r="O100" s="2" t="s">
        <v>748</v>
      </c>
    </row>
    <row r="101" spans="1:15" s="4" customFormat="1" ht="30">
      <c r="A101" s="2" t="s">
        <v>749</v>
      </c>
      <c r="B101" s="2" t="s">
        <v>750</v>
      </c>
      <c r="C101" s="2" t="s">
        <v>511</v>
      </c>
      <c r="D101" s="2" t="s">
        <v>751</v>
      </c>
      <c r="E101" s="2" t="s">
        <v>637</v>
      </c>
      <c r="F101" s="2" t="s">
        <v>752</v>
      </c>
      <c r="G101" s="2" t="s">
        <v>272</v>
      </c>
      <c r="H101" s="2" t="s">
        <v>38</v>
      </c>
      <c r="I101" s="2" t="s">
        <v>753</v>
      </c>
      <c r="J101" s="2" t="s">
        <v>754</v>
      </c>
      <c r="K101" s="2" t="s">
        <v>38</v>
      </c>
      <c r="L101" s="2" t="s">
        <v>38</v>
      </c>
      <c r="M101" s="2" t="s">
        <v>159</v>
      </c>
      <c r="N101" s="2" t="s">
        <v>755</v>
      </c>
      <c r="O101" s="2" t="s">
        <v>755</v>
      </c>
    </row>
    <row r="102" spans="1:15" s="4" customFormat="1" ht="30">
      <c r="A102" s="2" t="s">
        <v>756</v>
      </c>
      <c r="B102" s="2" t="s">
        <v>757</v>
      </c>
      <c r="C102" s="2" t="s">
        <v>511</v>
      </c>
      <c r="D102" s="2" t="s">
        <v>758</v>
      </c>
      <c r="E102" s="2" t="s">
        <v>759</v>
      </c>
      <c r="F102" s="2" t="s">
        <v>88</v>
      </c>
      <c r="G102" s="2" t="s">
        <v>38</v>
      </c>
      <c r="H102" s="2" t="s">
        <v>760</v>
      </c>
      <c r="I102" s="2" t="s">
        <v>761</v>
      </c>
      <c r="J102" s="2" t="s">
        <v>53</v>
      </c>
      <c r="K102" s="2" t="s">
        <v>38</v>
      </c>
      <c r="L102" s="2" t="s">
        <v>38</v>
      </c>
      <c r="M102" s="2" t="s">
        <v>92</v>
      </c>
      <c r="N102" s="2" t="s">
        <v>762</v>
      </c>
      <c r="O102" s="2" t="s">
        <v>762</v>
      </c>
    </row>
    <row r="103" spans="1:15" s="4" customFormat="1" ht="30">
      <c r="A103" s="2" t="s">
        <v>763</v>
      </c>
      <c r="B103" s="2" t="s">
        <v>764</v>
      </c>
      <c r="C103" s="2" t="s">
        <v>511</v>
      </c>
      <c r="D103" s="2" t="s">
        <v>765</v>
      </c>
      <c r="E103" s="2" t="s">
        <v>766</v>
      </c>
      <c r="F103" s="2" t="s">
        <v>38</v>
      </c>
      <c r="G103" s="2" t="s">
        <v>767</v>
      </c>
      <c r="H103" s="2" t="s">
        <v>38</v>
      </c>
      <c r="I103" s="2" t="s">
        <v>768</v>
      </c>
      <c r="J103" s="2" t="s">
        <v>289</v>
      </c>
      <c r="K103" s="2" t="s">
        <v>38</v>
      </c>
      <c r="L103" s="2" t="s">
        <v>38</v>
      </c>
      <c r="M103" s="2" t="s">
        <v>38</v>
      </c>
      <c r="N103" s="2" t="s">
        <v>769</v>
      </c>
      <c r="O103" s="2" t="s">
        <v>770</v>
      </c>
    </row>
    <row r="104" spans="1:15" s="4" customFormat="1" ht="30">
      <c r="A104" s="2" t="s">
        <v>771</v>
      </c>
      <c r="B104" s="2" t="s">
        <v>772</v>
      </c>
      <c r="C104" s="2" t="s">
        <v>570</v>
      </c>
      <c r="D104" s="2" t="s">
        <v>773</v>
      </c>
      <c r="E104" s="2" t="s">
        <v>774</v>
      </c>
      <c r="F104" s="2" t="s">
        <v>145</v>
      </c>
      <c r="G104" s="2" t="s">
        <v>775</v>
      </c>
      <c r="H104" s="2" t="s">
        <v>38</v>
      </c>
      <c r="I104" s="2" t="s">
        <v>723</v>
      </c>
      <c r="J104" s="2" t="s">
        <v>133</v>
      </c>
      <c r="K104" s="2" t="s">
        <v>38</v>
      </c>
      <c r="L104" s="2" t="s">
        <v>133</v>
      </c>
      <c r="M104" s="2" t="s">
        <v>648</v>
      </c>
      <c r="N104" s="2" t="s">
        <v>776</v>
      </c>
      <c r="O104" s="2" t="s">
        <v>777</v>
      </c>
    </row>
    <row r="105" spans="1:15" s="4" customFormat="1" ht="30">
      <c r="A105" s="2" t="s">
        <v>778</v>
      </c>
      <c r="B105" s="2" t="s">
        <v>779</v>
      </c>
      <c r="C105" s="2" t="s">
        <v>511</v>
      </c>
      <c r="D105" s="2" t="s">
        <v>780</v>
      </c>
      <c r="E105" s="2" t="s">
        <v>781</v>
      </c>
      <c r="F105" s="2" t="s">
        <v>38</v>
      </c>
      <c r="G105" s="2" t="s">
        <v>38</v>
      </c>
      <c r="H105" s="2" t="s">
        <v>38</v>
      </c>
      <c r="I105" s="2" t="s">
        <v>782</v>
      </c>
      <c r="J105" s="2" t="s">
        <v>783</v>
      </c>
      <c r="K105" s="2" t="s">
        <v>38</v>
      </c>
      <c r="L105" s="2" t="s">
        <v>56</v>
      </c>
      <c r="M105" s="2" t="s">
        <v>38</v>
      </c>
      <c r="N105" s="2" t="s">
        <v>784</v>
      </c>
      <c r="O105" s="2" t="s">
        <v>784</v>
      </c>
    </row>
    <row r="106" spans="1:15" s="4" customFormat="1" ht="30">
      <c r="A106" s="2" t="s">
        <v>785</v>
      </c>
      <c r="B106" s="2" t="s">
        <v>786</v>
      </c>
      <c r="C106" s="2" t="s">
        <v>570</v>
      </c>
      <c r="D106" s="2" t="s">
        <v>787</v>
      </c>
      <c r="E106" s="2" t="s">
        <v>788</v>
      </c>
      <c r="F106" s="2" t="s">
        <v>38</v>
      </c>
      <c r="G106" s="2" t="s">
        <v>38</v>
      </c>
      <c r="H106" s="2" t="s">
        <v>38</v>
      </c>
      <c r="I106" s="2" t="s">
        <v>789</v>
      </c>
      <c r="J106" s="2" t="s">
        <v>56</v>
      </c>
      <c r="K106" s="2" t="s">
        <v>206</v>
      </c>
      <c r="L106" s="2" t="s">
        <v>790</v>
      </c>
      <c r="M106" s="2" t="s">
        <v>38</v>
      </c>
      <c r="N106" s="2" t="s">
        <v>791</v>
      </c>
      <c r="O106" s="2" t="s">
        <v>791</v>
      </c>
    </row>
    <row r="107" spans="1:15" s="4" customFormat="1" ht="30">
      <c r="A107" s="2" t="s">
        <v>792</v>
      </c>
      <c r="B107" s="2" t="s">
        <v>793</v>
      </c>
      <c r="C107" s="2" t="s">
        <v>528</v>
      </c>
      <c r="D107" s="2" t="s">
        <v>794</v>
      </c>
      <c r="E107" s="2" t="s">
        <v>734</v>
      </c>
      <c r="F107" s="2" t="s">
        <v>155</v>
      </c>
      <c r="G107" s="2" t="s">
        <v>272</v>
      </c>
      <c r="H107" s="2" t="s">
        <v>38</v>
      </c>
      <c r="I107" s="2" t="s">
        <v>795</v>
      </c>
      <c r="J107" s="2" t="s">
        <v>95</v>
      </c>
      <c r="K107" s="2" t="s">
        <v>460</v>
      </c>
      <c r="L107" s="2" t="s">
        <v>38</v>
      </c>
      <c r="M107" s="2" t="s">
        <v>159</v>
      </c>
      <c r="N107" s="2" t="s">
        <v>796</v>
      </c>
      <c r="O107" s="2" t="s">
        <v>797</v>
      </c>
    </row>
    <row r="108" spans="1:15" s="4" customFormat="1" ht="45">
      <c r="A108" s="2" t="s">
        <v>798</v>
      </c>
      <c r="B108" s="2" t="s">
        <v>799</v>
      </c>
      <c r="C108" s="2" t="s">
        <v>528</v>
      </c>
      <c r="D108" s="2" t="s">
        <v>800</v>
      </c>
      <c r="E108" s="2" t="s">
        <v>801</v>
      </c>
      <c r="F108" s="2" t="s">
        <v>38</v>
      </c>
      <c r="G108" s="2" t="s">
        <v>38</v>
      </c>
      <c r="H108" s="2" t="s">
        <v>38</v>
      </c>
      <c r="I108" s="2" t="s">
        <v>802</v>
      </c>
      <c r="J108" s="2" t="s">
        <v>181</v>
      </c>
      <c r="K108" s="2" t="s">
        <v>803</v>
      </c>
      <c r="L108" s="2" t="s">
        <v>38</v>
      </c>
      <c r="M108" s="2" t="s">
        <v>38</v>
      </c>
      <c r="N108" s="2" t="s">
        <v>804</v>
      </c>
      <c r="O108" s="2" t="s">
        <v>804</v>
      </c>
    </row>
    <row r="109" spans="1:15" s="4" customFormat="1" ht="30">
      <c r="A109" s="2" t="s">
        <v>613</v>
      </c>
      <c r="B109" s="2" t="s">
        <v>805</v>
      </c>
      <c r="C109" s="2" t="s">
        <v>511</v>
      </c>
      <c r="D109" s="2" t="s">
        <v>806</v>
      </c>
      <c r="E109" s="2" t="s">
        <v>807</v>
      </c>
      <c r="F109" s="2" t="s">
        <v>100</v>
      </c>
      <c r="G109" s="2" t="s">
        <v>38</v>
      </c>
      <c r="H109" s="2" t="s">
        <v>808</v>
      </c>
      <c r="I109" s="2" t="s">
        <v>809</v>
      </c>
      <c r="J109" s="2" t="s">
        <v>195</v>
      </c>
      <c r="K109" s="2" t="s">
        <v>38</v>
      </c>
      <c r="L109" s="2" t="s">
        <v>38</v>
      </c>
      <c r="M109" s="2" t="s">
        <v>38</v>
      </c>
      <c r="N109" s="2" t="s">
        <v>810</v>
      </c>
      <c r="O109" s="2" t="s">
        <v>810</v>
      </c>
    </row>
    <row r="110" spans="1:15" s="4" customFormat="1" ht="30">
      <c r="A110" s="2" t="s">
        <v>811</v>
      </c>
      <c r="B110" s="2" t="s">
        <v>812</v>
      </c>
      <c r="C110" s="2" t="s">
        <v>528</v>
      </c>
      <c r="D110" s="2" t="s">
        <v>813</v>
      </c>
      <c r="E110" s="2" t="s">
        <v>87</v>
      </c>
      <c r="F110" s="2" t="s">
        <v>88</v>
      </c>
      <c r="G110" s="2" t="s">
        <v>89</v>
      </c>
      <c r="H110" s="2" t="s">
        <v>38</v>
      </c>
      <c r="I110" s="2" t="s">
        <v>90</v>
      </c>
      <c r="J110" s="2" t="s">
        <v>133</v>
      </c>
      <c r="K110" s="2" t="s">
        <v>38</v>
      </c>
      <c r="L110" s="2" t="s">
        <v>38</v>
      </c>
      <c r="M110" s="2" t="s">
        <v>92</v>
      </c>
      <c r="N110" s="2" t="s">
        <v>814</v>
      </c>
      <c r="O110" s="2" t="s">
        <v>814</v>
      </c>
    </row>
    <row r="111" spans="1:15" s="4" customFormat="1" ht="30">
      <c r="A111" s="2" t="s">
        <v>815</v>
      </c>
      <c r="B111" s="2" t="s">
        <v>816</v>
      </c>
      <c r="C111" s="2" t="s">
        <v>528</v>
      </c>
      <c r="D111" s="2" t="s">
        <v>817</v>
      </c>
      <c r="E111" s="2" t="s">
        <v>818</v>
      </c>
      <c r="F111" s="2" t="s">
        <v>38</v>
      </c>
      <c r="G111" s="2" t="s">
        <v>38</v>
      </c>
      <c r="H111" s="2" t="s">
        <v>38</v>
      </c>
      <c r="I111" s="2" t="s">
        <v>819</v>
      </c>
      <c r="J111" s="2" t="s">
        <v>362</v>
      </c>
      <c r="K111" s="2" t="s">
        <v>38</v>
      </c>
      <c r="L111" s="2" t="s">
        <v>187</v>
      </c>
      <c r="M111" s="2" t="s">
        <v>38</v>
      </c>
      <c r="N111" s="2" t="s">
        <v>820</v>
      </c>
      <c r="O111" s="2" t="s">
        <v>820</v>
      </c>
    </row>
    <row r="112" spans="1:15" s="4" customFormat="1" ht="30">
      <c r="A112" s="2" t="s">
        <v>821</v>
      </c>
      <c r="B112" s="2" t="s">
        <v>822</v>
      </c>
      <c r="C112" s="2" t="s">
        <v>528</v>
      </c>
      <c r="D112" s="2" t="s">
        <v>823</v>
      </c>
      <c r="E112" s="2" t="s">
        <v>824</v>
      </c>
      <c r="F112" s="2" t="s">
        <v>825</v>
      </c>
      <c r="G112" s="2" t="s">
        <v>38</v>
      </c>
      <c r="H112" s="2" t="s">
        <v>38</v>
      </c>
      <c r="I112" s="2" t="s">
        <v>826</v>
      </c>
      <c r="J112" s="2" t="s">
        <v>827</v>
      </c>
      <c r="K112" s="2" t="s">
        <v>38</v>
      </c>
      <c r="L112" s="2" t="s">
        <v>38</v>
      </c>
      <c r="M112" s="2" t="s">
        <v>159</v>
      </c>
      <c r="N112" s="2" t="s">
        <v>828</v>
      </c>
      <c r="O112" s="2" t="s">
        <v>829</v>
      </c>
    </row>
    <row r="113" spans="1:15" s="4" customFormat="1" ht="30">
      <c r="A113" s="2" t="s">
        <v>830</v>
      </c>
      <c r="B113" s="2" t="s">
        <v>831</v>
      </c>
      <c r="C113" s="2" t="s">
        <v>528</v>
      </c>
      <c r="D113" s="2" t="s">
        <v>832</v>
      </c>
      <c r="E113" s="2" t="s">
        <v>833</v>
      </c>
      <c r="F113" s="2" t="s">
        <v>175</v>
      </c>
      <c r="G113" s="2" t="s">
        <v>834</v>
      </c>
      <c r="H113" s="2" t="s">
        <v>38</v>
      </c>
      <c r="I113" s="2" t="s">
        <v>835</v>
      </c>
      <c r="J113" s="2" t="s">
        <v>836</v>
      </c>
      <c r="K113" s="2" t="s">
        <v>837</v>
      </c>
      <c r="L113" s="2" t="s">
        <v>38</v>
      </c>
      <c r="M113" s="2" t="s">
        <v>43</v>
      </c>
      <c r="N113" s="2" t="s">
        <v>838</v>
      </c>
      <c r="O113" s="2" t="s">
        <v>838</v>
      </c>
    </row>
    <row r="114" spans="1:15" s="4" customFormat="1" ht="30">
      <c r="A114" s="2" t="s">
        <v>839</v>
      </c>
      <c r="B114" s="2" t="s">
        <v>840</v>
      </c>
      <c r="C114" s="2" t="s">
        <v>528</v>
      </c>
      <c r="D114" s="2" t="s">
        <v>841</v>
      </c>
      <c r="E114" s="2" t="s">
        <v>292</v>
      </c>
      <c r="F114" s="2" t="s">
        <v>293</v>
      </c>
      <c r="G114" s="2" t="s">
        <v>294</v>
      </c>
      <c r="H114" s="2" t="s">
        <v>38</v>
      </c>
      <c r="I114" s="2" t="s">
        <v>842</v>
      </c>
      <c r="J114" s="2" t="s">
        <v>46</v>
      </c>
      <c r="K114" s="2" t="s">
        <v>38</v>
      </c>
      <c r="L114" s="2" t="s">
        <v>38</v>
      </c>
      <c r="M114" s="2" t="s">
        <v>297</v>
      </c>
      <c r="N114" s="2" t="s">
        <v>843</v>
      </c>
      <c r="O114" s="2" t="s">
        <v>843</v>
      </c>
    </row>
    <row r="115" spans="1:15" s="4" customFormat="1" ht="30">
      <c r="A115" s="2" t="s">
        <v>844</v>
      </c>
      <c r="B115" s="2" t="s">
        <v>845</v>
      </c>
      <c r="C115" s="2" t="s">
        <v>570</v>
      </c>
      <c r="D115" s="2" t="s">
        <v>846</v>
      </c>
      <c r="E115" s="2" t="s">
        <v>198</v>
      </c>
      <c r="F115" s="2" t="s">
        <v>191</v>
      </c>
      <c r="G115" s="2" t="s">
        <v>199</v>
      </c>
      <c r="H115" s="2" t="s">
        <v>38</v>
      </c>
      <c r="I115" s="2" t="s">
        <v>847</v>
      </c>
      <c r="J115" s="2" t="s">
        <v>309</v>
      </c>
      <c r="K115" s="2" t="s">
        <v>38</v>
      </c>
      <c r="L115" s="2" t="s">
        <v>38</v>
      </c>
      <c r="M115" s="2" t="s">
        <v>43</v>
      </c>
      <c r="N115" s="2" t="s">
        <v>848</v>
      </c>
      <c r="O115" s="2" t="s">
        <v>848</v>
      </c>
    </row>
    <row r="116" spans="1:15" s="4" customFormat="1" ht="45">
      <c r="A116" s="2" t="s">
        <v>849</v>
      </c>
      <c r="B116" s="2" t="s">
        <v>850</v>
      </c>
      <c r="C116" s="2" t="s">
        <v>528</v>
      </c>
      <c r="D116" s="2" t="s">
        <v>851</v>
      </c>
      <c r="E116" s="2" t="s">
        <v>340</v>
      </c>
      <c r="F116" s="2" t="s">
        <v>303</v>
      </c>
      <c r="G116" s="2" t="s">
        <v>341</v>
      </c>
      <c r="H116" s="2" t="s">
        <v>852</v>
      </c>
      <c r="I116" s="2" t="s">
        <v>853</v>
      </c>
      <c r="J116" s="2" t="s">
        <v>38</v>
      </c>
      <c r="K116" s="2" t="s">
        <v>38</v>
      </c>
      <c r="L116" s="2" t="s">
        <v>38</v>
      </c>
      <c r="M116" s="2" t="s">
        <v>395</v>
      </c>
      <c r="N116" s="2" t="s">
        <v>854</v>
      </c>
      <c r="O116" s="2" t="s">
        <v>854</v>
      </c>
    </row>
    <row r="117" spans="1:15" s="4" customFormat="1" ht="45">
      <c r="A117" s="2" t="s">
        <v>855</v>
      </c>
      <c r="B117" s="2" t="s">
        <v>856</v>
      </c>
      <c r="C117" s="2" t="s">
        <v>570</v>
      </c>
      <c r="D117" s="2" t="s">
        <v>857</v>
      </c>
      <c r="E117" s="2" t="s">
        <v>858</v>
      </c>
      <c r="F117" s="2" t="s">
        <v>38</v>
      </c>
      <c r="G117" s="2" t="s">
        <v>38</v>
      </c>
      <c r="H117" s="2" t="s">
        <v>38</v>
      </c>
      <c r="I117" s="2" t="s">
        <v>859</v>
      </c>
      <c r="J117" s="2" t="s">
        <v>350</v>
      </c>
      <c r="K117" s="2" t="s">
        <v>38</v>
      </c>
      <c r="L117" s="2" t="s">
        <v>860</v>
      </c>
      <c r="M117" s="2" t="s">
        <v>43</v>
      </c>
      <c r="N117" s="2" t="s">
        <v>861</v>
      </c>
      <c r="O117" s="2" t="s">
        <v>861</v>
      </c>
    </row>
    <row r="118" spans="1:15" s="4" customFormat="1" ht="30">
      <c r="A118" s="2" t="s">
        <v>862</v>
      </c>
      <c r="B118" s="2" t="s">
        <v>863</v>
      </c>
      <c r="C118" s="2" t="s">
        <v>528</v>
      </c>
      <c r="D118" s="2" t="s">
        <v>864</v>
      </c>
      <c r="E118" s="2" t="s">
        <v>865</v>
      </c>
      <c r="F118" s="2" t="s">
        <v>38</v>
      </c>
      <c r="G118" s="2" t="s">
        <v>38</v>
      </c>
      <c r="H118" s="2" t="s">
        <v>38</v>
      </c>
      <c r="I118" s="2" t="s">
        <v>866</v>
      </c>
      <c r="J118" s="2" t="s">
        <v>187</v>
      </c>
      <c r="K118" s="2" t="s">
        <v>38</v>
      </c>
      <c r="L118" s="2" t="s">
        <v>38</v>
      </c>
      <c r="M118" s="2" t="s">
        <v>43</v>
      </c>
      <c r="N118" s="2" t="s">
        <v>867</v>
      </c>
      <c r="O118" s="2" t="s">
        <v>868</v>
      </c>
    </row>
    <row r="119" spans="1:15" s="4" customFormat="1" ht="30">
      <c r="A119" s="2" t="s">
        <v>869</v>
      </c>
      <c r="B119" s="2" t="s">
        <v>870</v>
      </c>
      <c r="C119" s="2" t="s">
        <v>528</v>
      </c>
      <c r="D119" s="2" t="s">
        <v>871</v>
      </c>
      <c r="E119" s="2" t="s">
        <v>77</v>
      </c>
      <c r="F119" s="2" t="s">
        <v>38</v>
      </c>
      <c r="G119" s="2" t="s">
        <v>38</v>
      </c>
      <c r="H119" s="2" t="s">
        <v>38</v>
      </c>
      <c r="I119" s="2" t="s">
        <v>872</v>
      </c>
      <c r="J119" s="2" t="s">
        <v>31</v>
      </c>
      <c r="K119" s="2" t="s">
        <v>38</v>
      </c>
      <c r="L119" s="2" t="s">
        <v>38</v>
      </c>
      <c r="M119" s="2" t="s">
        <v>43</v>
      </c>
      <c r="N119" s="2" t="s">
        <v>873</v>
      </c>
      <c r="O119" s="2" t="s">
        <v>873</v>
      </c>
    </row>
    <row r="120" spans="1:15" s="4" customFormat="1" ht="30">
      <c r="A120" s="2" t="s">
        <v>874</v>
      </c>
      <c r="B120" s="2" t="s">
        <v>875</v>
      </c>
      <c r="C120" s="2" t="s">
        <v>528</v>
      </c>
      <c r="D120" s="2" t="s">
        <v>876</v>
      </c>
      <c r="E120" s="2" t="s">
        <v>59</v>
      </c>
      <c r="F120" s="2" t="s">
        <v>61</v>
      </c>
      <c r="G120" s="2" t="s">
        <v>62</v>
      </c>
      <c r="H120" s="2" t="s">
        <v>38</v>
      </c>
      <c r="I120" s="2" t="s">
        <v>877</v>
      </c>
      <c r="J120" s="2" t="s">
        <v>225</v>
      </c>
      <c r="K120" s="2" t="s">
        <v>38</v>
      </c>
      <c r="L120" s="2" t="s">
        <v>38</v>
      </c>
      <c r="M120" s="2" t="s">
        <v>130</v>
      </c>
      <c r="N120" s="2" t="s">
        <v>878</v>
      </c>
      <c r="O120" s="2" t="s">
        <v>879</v>
      </c>
    </row>
    <row r="121" spans="1:15" s="4" customFormat="1" ht="30">
      <c r="A121" s="2" t="s">
        <v>880</v>
      </c>
      <c r="B121" s="2" t="s">
        <v>881</v>
      </c>
      <c r="C121" s="2" t="s">
        <v>528</v>
      </c>
      <c r="D121" s="2" t="s">
        <v>882</v>
      </c>
      <c r="E121" s="2" t="s">
        <v>883</v>
      </c>
      <c r="F121" s="2" t="s">
        <v>38</v>
      </c>
      <c r="G121" s="2" t="s">
        <v>38</v>
      </c>
      <c r="H121" s="2" t="s">
        <v>38</v>
      </c>
      <c r="I121" s="2" t="s">
        <v>884</v>
      </c>
      <c r="J121" s="2" t="s">
        <v>64</v>
      </c>
      <c r="K121" s="2" t="s">
        <v>38</v>
      </c>
      <c r="L121" s="2" t="s">
        <v>38</v>
      </c>
      <c r="M121" s="2" t="s">
        <v>43</v>
      </c>
      <c r="N121" s="2" t="s">
        <v>885</v>
      </c>
      <c r="O121" s="2" t="s">
        <v>885</v>
      </c>
    </row>
    <row r="122" spans="1:15" s="4" customFormat="1" ht="45">
      <c r="A122" s="2" t="s">
        <v>886</v>
      </c>
      <c r="B122" s="2" t="s">
        <v>887</v>
      </c>
      <c r="C122" s="2" t="s">
        <v>528</v>
      </c>
      <c r="D122" s="2" t="s">
        <v>888</v>
      </c>
      <c r="E122" s="2" t="s">
        <v>889</v>
      </c>
      <c r="F122" s="2" t="s">
        <v>38</v>
      </c>
      <c r="G122" s="2" t="s">
        <v>890</v>
      </c>
      <c r="H122" s="2" t="s">
        <v>38</v>
      </c>
      <c r="I122" s="2" t="s">
        <v>891</v>
      </c>
      <c r="J122" s="2" t="s">
        <v>403</v>
      </c>
      <c r="K122" s="2" t="s">
        <v>38</v>
      </c>
      <c r="L122" s="2" t="s">
        <v>38</v>
      </c>
      <c r="M122" s="2" t="s">
        <v>892</v>
      </c>
      <c r="N122" s="2" t="s">
        <v>893</v>
      </c>
      <c r="O122" s="2" t="s">
        <v>894</v>
      </c>
    </row>
    <row r="123" spans="1:15" s="4" customFormat="1" ht="30">
      <c r="A123" s="2" t="s">
        <v>895</v>
      </c>
      <c r="B123" s="2" t="s">
        <v>896</v>
      </c>
      <c r="C123" s="2" t="s">
        <v>528</v>
      </c>
      <c r="D123" s="2" t="s">
        <v>897</v>
      </c>
      <c r="E123" s="2" t="s">
        <v>898</v>
      </c>
      <c r="F123" s="2" t="s">
        <v>38</v>
      </c>
      <c r="G123" s="2" t="s">
        <v>38</v>
      </c>
      <c r="H123" s="2" t="s">
        <v>38</v>
      </c>
      <c r="I123" s="2" t="s">
        <v>899</v>
      </c>
      <c r="J123" s="2" t="s">
        <v>830</v>
      </c>
      <c r="K123" s="2" t="s">
        <v>38</v>
      </c>
      <c r="L123" s="2" t="s">
        <v>900</v>
      </c>
      <c r="M123" s="2" t="s">
        <v>43</v>
      </c>
      <c r="N123" s="2" t="s">
        <v>901</v>
      </c>
      <c r="O123" s="2" t="s">
        <v>902</v>
      </c>
    </row>
    <row r="124" spans="1:15" s="4" customFormat="1" ht="45">
      <c r="A124" s="2" t="s">
        <v>903</v>
      </c>
      <c r="B124" s="2" t="s">
        <v>904</v>
      </c>
      <c r="C124" s="2" t="s">
        <v>528</v>
      </c>
      <c r="D124" s="2" t="s">
        <v>905</v>
      </c>
      <c r="E124" s="2" t="s">
        <v>248</v>
      </c>
      <c r="F124" s="2" t="s">
        <v>38</v>
      </c>
      <c r="G124" s="2" t="s">
        <v>249</v>
      </c>
      <c r="H124" s="2" t="s">
        <v>38</v>
      </c>
      <c r="I124" s="2" t="s">
        <v>906</v>
      </c>
      <c r="J124" s="2" t="s">
        <v>74</v>
      </c>
      <c r="K124" s="2" t="s">
        <v>38</v>
      </c>
      <c r="L124" s="2" t="s">
        <v>38</v>
      </c>
      <c r="M124" s="2" t="s">
        <v>251</v>
      </c>
      <c r="N124" s="2" t="s">
        <v>907</v>
      </c>
      <c r="O124" s="2" t="s">
        <v>908</v>
      </c>
    </row>
    <row r="125" spans="1:15" s="4" customFormat="1" ht="30">
      <c r="A125" s="2" t="s">
        <v>909</v>
      </c>
      <c r="B125" s="2" t="s">
        <v>910</v>
      </c>
      <c r="C125" s="2" t="s">
        <v>528</v>
      </c>
      <c r="D125" s="2" t="s">
        <v>911</v>
      </c>
      <c r="E125" s="2" t="s">
        <v>198</v>
      </c>
      <c r="F125" s="2" t="s">
        <v>912</v>
      </c>
      <c r="G125" s="2" t="s">
        <v>199</v>
      </c>
      <c r="H125" s="2" t="s">
        <v>38</v>
      </c>
      <c r="I125" s="2" t="s">
        <v>228</v>
      </c>
      <c r="J125" s="2" t="s">
        <v>749</v>
      </c>
      <c r="K125" s="2" t="s">
        <v>38</v>
      </c>
      <c r="L125" s="2" t="s">
        <v>38</v>
      </c>
      <c r="M125" s="2" t="s">
        <v>524</v>
      </c>
      <c r="N125" s="2" t="s">
        <v>913</v>
      </c>
      <c r="O125" s="2" t="s">
        <v>913</v>
      </c>
    </row>
    <row r="126" spans="1:15" s="4" customFormat="1" ht="30">
      <c r="A126" s="2" t="s">
        <v>914</v>
      </c>
      <c r="B126" s="2" t="s">
        <v>915</v>
      </c>
      <c r="C126" s="2" t="s">
        <v>528</v>
      </c>
      <c r="D126" s="2" t="s">
        <v>916</v>
      </c>
      <c r="E126" s="2" t="s">
        <v>637</v>
      </c>
      <c r="F126" s="2" t="s">
        <v>155</v>
      </c>
      <c r="G126" s="2" t="s">
        <v>272</v>
      </c>
      <c r="H126" s="2" t="s">
        <v>38</v>
      </c>
      <c r="I126" s="2" t="s">
        <v>753</v>
      </c>
      <c r="J126" s="2" t="s">
        <v>917</v>
      </c>
      <c r="K126" s="2" t="s">
        <v>38</v>
      </c>
      <c r="L126" s="2" t="s">
        <v>38</v>
      </c>
      <c r="M126" s="2" t="s">
        <v>159</v>
      </c>
      <c r="N126" s="2" t="s">
        <v>918</v>
      </c>
      <c r="O126" s="2" t="s">
        <v>918</v>
      </c>
    </row>
    <row r="127" spans="1:15" s="4" customFormat="1" ht="45">
      <c r="A127" s="2" t="s">
        <v>619</v>
      </c>
      <c r="B127" s="2" t="s">
        <v>919</v>
      </c>
      <c r="C127" s="2" t="s">
        <v>528</v>
      </c>
      <c r="D127" s="2" t="s">
        <v>920</v>
      </c>
      <c r="E127" s="2" t="s">
        <v>921</v>
      </c>
      <c r="F127" s="2" t="s">
        <v>38</v>
      </c>
      <c r="G127" s="2" t="s">
        <v>922</v>
      </c>
      <c r="H127" s="2" t="s">
        <v>38</v>
      </c>
      <c r="I127" s="2" t="s">
        <v>923</v>
      </c>
      <c r="J127" s="2" t="s">
        <v>122</v>
      </c>
      <c r="K127" s="2" t="s">
        <v>460</v>
      </c>
      <c r="L127" s="2" t="s">
        <v>38</v>
      </c>
      <c r="M127" s="2" t="s">
        <v>43</v>
      </c>
      <c r="N127" s="2" t="s">
        <v>924</v>
      </c>
      <c r="O127" s="2" t="s">
        <v>924</v>
      </c>
    </row>
    <row r="128" spans="1:15" s="4" customFormat="1"/>
  </sheetData>
  <mergeCells count="1">
    <mergeCell ref="P1:T1"/>
  </mergeCells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5"/>
  <sheetViews>
    <sheetView workbookViewId="0">
      <selection activeCell="C12" sqref="C12"/>
    </sheetView>
  </sheetViews>
  <sheetFormatPr defaultRowHeight="15" outlineLevelCol="1"/>
  <cols>
    <col min="4" max="4" width="12.5703125" customWidth="1"/>
    <col min="5" max="5" width="30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3" customHeight="1">
      <c r="A3" s="43" t="s">
        <v>948</v>
      </c>
      <c r="B3" s="44" t="s">
        <v>933</v>
      </c>
      <c r="C3" s="44" t="s">
        <v>934</v>
      </c>
      <c r="D3" s="44" t="s">
        <v>935</v>
      </c>
      <c r="E3" s="44" t="s">
        <v>936</v>
      </c>
      <c r="F3" s="44" t="s">
        <v>937</v>
      </c>
      <c r="G3" s="44" t="s">
        <v>938</v>
      </c>
      <c r="H3" s="44" t="s">
        <v>939</v>
      </c>
      <c r="I3" s="44" t="s">
        <v>947</v>
      </c>
      <c r="J3" s="44" t="s">
        <v>940</v>
      </c>
      <c r="K3" s="44" t="s">
        <v>941</v>
      </c>
      <c r="L3" s="44" t="s">
        <v>942</v>
      </c>
      <c r="M3" s="44" t="s">
        <v>943</v>
      </c>
      <c r="N3" s="44" t="s">
        <v>944</v>
      </c>
      <c r="O3" s="44" t="s">
        <v>945</v>
      </c>
      <c r="P3" s="45" t="s">
        <v>946</v>
      </c>
    </row>
    <row r="4" spans="1:16" s="4" customFormat="1" ht="57" customHeight="1">
      <c r="A4" s="14">
        <v>1</v>
      </c>
      <c r="B4" s="5" t="s">
        <v>577</v>
      </c>
      <c r="C4" s="5" t="s">
        <v>578</v>
      </c>
      <c r="D4" s="5" t="s">
        <v>528</v>
      </c>
      <c r="E4" s="5" t="s">
        <v>579</v>
      </c>
      <c r="F4" s="5" t="s">
        <v>580</v>
      </c>
      <c r="G4" s="5" t="s">
        <v>581</v>
      </c>
      <c r="H4" s="5" t="s">
        <v>38</v>
      </c>
      <c r="I4" s="5" t="s">
        <v>582</v>
      </c>
      <c r="J4" s="5" t="s">
        <v>38</v>
      </c>
      <c r="K4" s="5" t="s">
        <v>554</v>
      </c>
      <c r="L4" s="5" t="s">
        <v>38</v>
      </c>
      <c r="M4" s="5" t="s">
        <v>38</v>
      </c>
      <c r="N4" s="5" t="s">
        <v>583</v>
      </c>
      <c r="O4" s="5" t="s">
        <v>584</v>
      </c>
      <c r="P4" s="6" t="s">
        <v>585</v>
      </c>
    </row>
    <row r="5" spans="1:16" s="4" customFormat="1" ht="81" customHeight="1" thickBot="1">
      <c r="A5" s="15">
        <v>2</v>
      </c>
      <c r="B5" s="7" t="s">
        <v>682</v>
      </c>
      <c r="C5" s="7" t="s">
        <v>683</v>
      </c>
      <c r="D5" s="7" t="s">
        <v>511</v>
      </c>
      <c r="E5" s="7" t="s">
        <v>684</v>
      </c>
      <c r="F5" s="7" t="s">
        <v>685</v>
      </c>
      <c r="G5" s="7" t="s">
        <v>581</v>
      </c>
      <c r="H5" s="7" t="s">
        <v>38</v>
      </c>
      <c r="I5" s="7" t="s">
        <v>686</v>
      </c>
      <c r="J5" s="7" t="s">
        <v>38</v>
      </c>
      <c r="K5" s="7" t="s">
        <v>38</v>
      </c>
      <c r="L5" s="7" t="s">
        <v>38</v>
      </c>
      <c r="M5" s="7" t="s">
        <v>38</v>
      </c>
      <c r="N5" s="7" t="s">
        <v>687</v>
      </c>
      <c r="O5" s="7" t="s">
        <v>688</v>
      </c>
      <c r="P5" s="8" t="s">
        <v>689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C22" sqref="C22"/>
    </sheetView>
  </sheetViews>
  <sheetFormatPr defaultRowHeight="15" outlineLevelCol="1"/>
  <cols>
    <col min="1" max="1" width="9.140625" style="1"/>
    <col min="2" max="2" width="6" customWidth="1"/>
    <col min="3" max="3" width="27.28515625" customWidth="1"/>
    <col min="4" max="4" width="12.5703125" customWidth="1"/>
    <col min="5" max="5" width="37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14.25" customHeight="1">
      <c r="A3" s="53" t="s">
        <v>948</v>
      </c>
      <c r="B3" s="48" t="s">
        <v>933</v>
      </c>
      <c r="C3" s="48" t="s">
        <v>934</v>
      </c>
      <c r="D3" s="48" t="s">
        <v>935</v>
      </c>
      <c r="E3" s="48" t="s">
        <v>936</v>
      </c>
      <c r="F3" s="48" t="s">
        <v>937</v>
      </c>
      <c r="G3" s="48" t="s">
        <v>938</v>
      </c>
      <c r="H3" s="48" t="s">
        <v>939</v>
      </c>
      <c r="I3" s="48" t="s">
        <v>947</v>
      </c>
      <c r="J3" s="48" t="s">
        <v>940</v>
      </c>
      <c r="K3" s="48" t="s">
        <v>941</v>
      </c>
      <c r="L3" s="48" t="s">
        <v>942</v>
      </c>
      <c r="M3" s="48" t="s">
        <v>943</v>
      </c>
      <c r="N3" s="48" t="s">
        <v>944</v>
      </c>
      <c r="O3" s="48" t="s">
        <v>945</v>
      </c>
      <c r="P3" s="49" t="s">
        <v>946</v>
      </c>
    </row>
    <row r="4" spans="1:16" s="4" customFormat="1" ht="14.25" customHeight="1">
      <c r="A4" s="34">
        <v>1</v>
      </c>
      <c r="B4" s="5" t="s">
        <v>187</v>
      </c>
      <c r="C4" s="5" t="s">
        <v>188</v>
      </c>
      <c r="D4" s="5" t="s">
        <v>33</v>
      </c>
      <c r="E4" s="5" t="s">
        <v>189</v>
      </c>
      <c r="F4" s="5" t="s">
        <v>190</v>
      </c>
      <c r="G4" s="5" t="s">
        <v>191</v>
      </c>
      <c r="H4" s="5" t="s">
        <v>38</v>
      </c>
      <c r="I4" s="5" t="s">
        <v>192</v>
      </c>
      <c r="J4" s="5" t="s">
        <v>38</v>
      </c>
      <c r="K4" s="5" t="s">
        <v>46</v>
      </c>
      <c r="L4" s="5" t="s">
        <v>38</v>
      </c>
      <c r="M4" s="5" t="s">
        <v>38</v>
      </c>
      <c r="N4" s="5" t="s">
        <v>43</v>
      </c>
      <c r="O4" s="5" t="s">
        <v>193</v>
      </c>
      <c r="P4" s="6" t="s">
        <v>194</v>
      </c>
    </row>
    <row r="5" spans="1:16" s="4" customFormat="1" ht="14.25" customHeight="1">
      <c r="A5" s="34">
        <v>2</v>
      </c>
      <c r="B5" s="5" t="s">
        <v>195</v>
      </c>
      <c r="C5" s="5" t="s">
        <v>196</v>
      </c>
      <c r="D5" s="5" t="s">
        <v>33</v>
      </c>
      <c r="E5" s="5" t="s">
        <v>197</v>
      </c>
      <c r="F5" s="5" t="s">
        <v>198</v>
      </c>
      <c r="G5" s="5" t="s">
        <v>191</v>
      </c>
      <c r="H5" s="5" t="s">
        <v>199</v>
      </c>
      <c r="I5" s="5" t="s">
        <v>38</v>
      </c>
      <c r="J5" s="5" t="s">
        <v>200</v>
      </c>
      <c r="K5" s="5" t="s">
        <v>151</v>
      </c>
      <c r="L5" s="5" t="s">
        <v>38</v>
      </c>
      <c r="M5" s="5" t="s">
        <v>38</v>
      </c>
      <c r="N5" s="5" t="s">
        <v>43</v>
      </c>
      <c r="O5" s="5" t="s">
        <v>201</v>
      </c>
      <c r="P5" s="6" t="s">
        <v>202</v>
      </c>
    </row>
    <row r="6" spans="1:16" s="4" customFormat="1" ht="14.25" customHeight="1">
      <c r="A6" s="34">
        <v>3</v>
      </c>
      <c r="B6" s="5" t="s">
        <v>225</v>
      </c>
      <c r="C6" s="5" t="s">
        <v>226</v>
      </c>
      <c r="D6" s="5" t="s">
        <v>33</v>
      </c>
      <c r="E6" s="5" t="s">
        <v>227</v>
      </c>
      <c r="F6" s="5" t="s">
        <v>198</v>
      </c>
      <c r="G6" s="5" t="s">
        <v>191</v>
      </c>
      <c r="H6" s="5" t="s">
        <v>199</v>
      </c>
      <c r="I6" s="5" t="s">
        <v>38</v>
      </c>
      <c r="J6" s="5" t="s">
        <v>228</v>
      </c>
      <c r="K6" s="5" t="s">
        <v>158</v>
      </c>
      <c r="L6" s="5" t="s">
        <v>38</v>
      </c>
      <c r="M6" s="5" t="s">
        <v>38</v>
      </c>
      <c r="N6" s="5" t="s">
        <v>43</v>
      </c>
      <c r="O6" s="5" t="s">
        <v>229</v>
      </c>
      <c r="P6" s="6" t="s">
        <v>229</v>
      </c>
    </row>
    <row r="7" spans="1:16" s="4" customFormat="1" ht="14.25" customHeight="1">
      <c r="A7" s="34">
        <v>4</v>
      </c>
      <c r="B7" s="5" t="s">
        <v>518</v>
      </c>
      <c r="C7" s="5" t="s">
        <v>519</v>
      </c>
      <c r="D7" s="5" t="s">
        <v>520</v>
      </c>
      <c r="E7" s="5" t="s">
        <v>521</v>
      </c>
      <c r="F7" s="5" t="s">
        <v>198</v>
      </c>
      <c r="G7" s="5" t="s">
        <v>191</v>
      </c>
      <c r="H7" s="5" t="s">
        <v>199</v>
      </c>
      <c r="I7" s="5" t="s">
        <v>38</v>
      </c>
      <c r="J7" s="5" t="s">
        <v>522</v>
      </c>
      <c r="K7" s="5" t="s">
        <v>523</v>
      </c>
      <c r="L7" s="5" t="s">
        <v>38</v>
      </c>
      <c r="M7" s="5" t="s">
        <v>38</v>
      </c>
      <c r="N7" s="5" t="s">
        <v>524</v>
      </c>
      <c r="O7" s="5" t="s">
        <v>525</v>
      </c>
      <c r="P7" s="6" t="s">
        <v>525</v>
      </c>
    </row>
    <row r="8" spans="1:16" s="4" customFormat="1" ht="14.25" customHeight="1">
      <c r="A8" s="34">
        <v>5</v>
      </c>
      <c r="B8" s="5" t="s">
        <v>593</v>
      </c>
      <c r="C8" s="5" t="s">
        <v>594</v>
      </c>
      <c r="D8" s="5" t="s">
        <v>511</v>
      </c>
      <c r="E8" s="5" t="s">
        <v>595</v>
      </c>
      <c r="F8" s="5" t="s">
        <v>596</v>
      </c>
      <c r="G8" s="5" t="s">
        <v>191</v>
      </c>
      <c r="H8" s="5" t="s">
        <v>597</v>
      </c>
      <c r="I8" s="5" t="s">
        <v>38</v>
      </c>
      <c r="J8" s="5" t="s">
        <v>598</v>
      </c>
      <c r="K8" s="5" t="s">
        <v>95</v>
      </c>
      <c r="L8" s="5" t="s">
        <v>31</v>
      </c>
      <c r="M8" s="5" t="s">
        <v>38</v>
      </c>
      <c r="N8" s="5" t="s">
        <v>38</v>
      </c>
      <c r="O8" s="5" t="s">
        <v>599</v>
      </c>
      <c r="P8" s="6" t="s">
        <v>599</v>
      </c>
    </row>
    <row r="9" spans="1:16" s="4" customFormat="1" ht="14.25" customHeight="1">
      <c r="A9" s="34">
        <v>6</v>
      </c>
      <c r="B9" s="5" t="s">
        <v>657</v>
      </c>
      <c r="C9" s="5" t="s">
        <v>658</v>
      </c>
      <c r="D9" s="5" t="s">
        <v>511</v>
      </c>
      <c r="E9" s="5" t="s">
        <v>659</v>
      </c>
      <c r="F9" s="5" t="s">
        <v>596</v>
      </c>
      <c r="G9" s="5" t="s">
        <v>191</v>
      </c>
      <c r="H9" s="5" t="s">
        <v>597</v>
      </c>
      <c r="I9" s="5" t="s">
        <v>38</v>
      </c>
      <c r="J9" s="5" t="s">
        <v>660</v>
      </c>
      <c r="K9" s="5" t="s">
        <v>74</v>
      </c>
      <c r="L9" s="5" t="s">
        <v>46</v>
      </c>
      <c r="M9" s="5" t="s">
        <v>38</v>
      </c>
      <c r="N9" s="5" t="s">
        <v>38</v>
      </c>
      <c r="O9" s="5" t="s">
        <v>661</v>
      </c>
      <c r="P9" s="6" t="s">
        <v>662</v>
      </c>
    </row>
    <row r="10" spans="1:16" s="4" customFormat="1" ht="14.25" customHeight="1">
      <c r="A10" s="34">
        <v>7</v>
      </c>
      <c r="B10" s="5" t="s">
        <v>697</v>
      </c>
      <c r="C10" s="5" t="s">
        <v>698</v>
      </c>
      <c r="D10" s="5" t="s">
        <v>476</v>
      </c>
      <c r="E10" s="5" t="s">
        <v>699</v>
      </c>
      <c r="F10" s="5" t="s">
        <v>700</v>
      </c>
      <c r="G10" s="5" t="s">
        <v>191</v>
      </c>
      <c r="H10" s="5" t="s">
        <v>199</v>
      </c>
      <c r="I10" s="5" t="s">
        <v>38</v>
      </c>
      <c r="J10" s="5" t="s">
        <v>701</v>
      </c>
      <c r="K10" s="5" t="s">
        <v>162</v>
      </c>
      <c r="L10" s="5" t="s">
        <v>38</v>
      </c>
      <c r="M10" s="5" t="s">
        <v>38</v>
      </c>
      <c r="N10" s="5" t="s">
        <v>38</v>
      </c>
      <c r="O10" s="5" t="s">
        <v>702</v>
      </c>
      <c r="P10" s="6" t="s">
        <v>702</v>
      </c>
    </row>
    <row r="11" spans="1:16" s="4" customFormat="1" ht="14.25" customHeight="1">
      <c r="A11" s="34">
        <v>8</v>
      </c>
      <c r="B11" s="5" t="s">
        <v>715</v>
      </c>
      <c r="C11" s="5" t="s">
        <v>716</v>
      </c>
      <c r="D11" s="5" t="s">
        <v>511</v>
      </c>
      <c r="E11" s="5" t="s">
        <v>717</v>
      </c>
      <c r="F11" s="5" t="s">
        <v>198</v>
      </c>
      <c r="G11" s="5" t="s">
        <v>191</v>
      </c>
      <c r="H11" s="5" t="s">
        <v>199</v>
      </c>
      <c r="I11" s="5" t="s">
        <v>38</v>
      </c>
      <c r="J11" s="5" t="s">
        <v>718</v>
      </c>
      <c r="K11" s="5" t="s">
        <v>53</v>
      </c>
      <c r="L11" s="5" t="s">
        <v>46</v>
      </c>
      <c r="M11" s="5" t="s">
        <v>178</v>
      </c>
      <c r="N11" s="5" t="s">
        <v>524</v>
      </c>
      <c r="O11" s="5" t="s">
        <v>719</v>
      </c>
      <c r="P11" s="6" t="s">
        <v>719</v>
      </c>
    </row>
    <row r="12" spans="1:16" s="4" customFormat="1" ht="14.25" customHeight="1">
      <c r="A12" s="34">
        <v>9</v>
      </c>
      <c r="B12" s="5" t="s">
        <v>844</v>
      </c>
      <c r="C12" s="5" t="s">
        <v>845</v>
      </c>
      <c r="D12" s="5" t="s">
        <v>570</v>
      </c>
      <c r="E12" s="5" t="s">
        <v>846</v>
      </c>
      <c r="F12" s="5" t="s">
        <v>198</v>
      </c>
      <c r="G12" s="5" t="s">
        <v>191</v>
      </c>
      <c r="H12" s="5" t="s">
        <v>199</v>
      </c>
      <c r="I12" s="5" t="s">
        <v>38</v>
      </c>
      <c r="J12" s="5" t="s">
        <v>847</v>
      </c>
      <c r="K12" s="5" t="s">
        <v>309</v>
      </c>
      <c r="L12" s="5" t="s">
        <v>38</v>
      </c>
      <c r="M12" s="5" t="s">
        <v>38</v>
      </c>
      <c r="N12" s="5" t="s">
        <v>43</v>
      </c>
      <c r="O12" s="5" t="s">
        <v>848</v>
      </c>
      <c r="P12" s="6" t="s">
        <v>848</v>
      </c>
    </row>
    <row r="13" spans="1:16" s="4" customFormat="1" ht="14.25" customHeight="1" thickBot="1">
      <c r="A13" s="35">
        <v>10</v>
      </c>
      <c r="B13" s="7" t="s">
        <v>909</v>
      </c>
      <c r="C13" s="7" t="s">
        <v>910</v>
      </c>
      <c r="D13" s="7" t="s">
        <v>528</v>
      </c>
      <c r="E13" s="7" t="s">
        <v>911</v>
      </c>
      <c r="F13" s="7" t="s">
        <v>198</v>
      </c>
      <c r="G13" s="7" t="s">
        <v>912</v>
      </c>
      <c r="H13" s="7" t="s">
        <v>199</v>
      </c>
      <c r="I13" s="7" t="s">
        <v>38</v>
      </c>
      <c r="J13" s="7" t="s">
        <v>228</v>
      </c>
      <c r="K13" s="7" t="s">
        <v>749</v>
      </c>
      <c r="L13" s="7" t="s">
        <v>38</v>
      </c>
      <c r="M13" s="7" t="s">
        <v>38</v>
      </c>
      <c r="N13" s="7" t="s">
        <v>524</v>
      </c>
      <c r="O13" s="7" t="s">
        <v>913</v>
      </c>
      <c r="P13" s="8" t="s">
        <v>913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E18" sqref="E18"/>
    </sheetView>
  </sheetViews>
  <sheetFormatPr defaultRowHeight="15" outlineLevelCol="1"/>
  <cols>
    <col min="1" max="1" width="9.140625" style="1"/>
    <col min="3" max="3" width="16.7109375" customWidth="1"/>
    <col min="4" max="4" width="14.140625" customWidth="1"/>
    <col min="5" max="5" width="49.28515625" style="4" customWidth="1"/>
    <col min="6" max="6" width="0" hidden="1" customWidth="1" outlineLevel="1"/>
    <col min="7" max="7" width="15.140625" hidden="1" customWidth="1" outlineLevel="1"/>
    <col min="8" max="8" width="16" hidden="1" customWidth="1" outlineLevel="1"/>
    <col min="9" max="9" width="0" hidden="1" customWidth="1" outlineLevel="1"/>
    <col min="10" max="10" width="30.5703125" hidden="1" customWidth="1" outlineLevel="1"/>
    <col min="11" max="11" width="11.5703125" hidden="1" customWidth="1" outlineLevel="1"/>
    <col min="12" max="13" width="0" hidden="1" customWidth="1" outlineLevel="1"/>
    <col min="14" max="14" width="16.28515625" hidden="1" customWidth="1" outlineLevel="1"/>
    <col min="15" max="15" width="15.140625" hidden="1" customWidth="1" outlineLevel="1"/>
    <col min="16" max="16" width="13.7109375" hidden="1" customWidth="1" outlineLevel="1"/>
    <col min="17" max="17" width="9.140625" collapsed="1"/>
  </cols>
  <sheetData>
    <row r="2" spans="1:16" ht="15.75" thickBot="1"/>
    <row r="3" spans="1:16" ht="15.75" thickBot="1">
      <c r="A3" s="50" t="s">
        <v>948</v>
      </c>
      <c r="B3" s="19" t="s">
        <v>933</v>
      </c>
      <c r="C3" s="19" t="s">
        <v>934</v>
      </c>
      <c r="D3" s="19" t="s">
        <v>935</v>
      </c>
      <c r="E3" s="26" t="s">
        <v>936</v>
      </c>
      <c r="F3" s="19" t="s">
        <v>937</v>
      </c>
      <c r="G3" s="19" t="s">
        <v>938</v>
      </c>
      <c r="H3" s="19" t="s">
        <v>939</v>
      </c>
      <c r="I3" s="19" t="s">
        <v>947</v>
      </c>
      <c r="J3" s="19" t="s">
        <v>940</v>
      </c>
      <c r="K3" s="19" t="s">
        <v>941</v>
      </c>
      <c r="L3" s="19" t="s">
        <v>942</v>
      </c>
      <c r="M3" s="19" t="s">
        <v>943</v>
      </c>
      <c r="N3" s="19" t="s">
        <v>944</v>
      </c>
      <c r="O3" s="19" t="s">
        <v>945</v>
      </c>
      <c r="P3" s="20" t="s">
        <v>946</v>
      </c>
    </row>
    <row r="4" spans="1:16" ht="30">
      <c r="A4" s="40">
        <v>1</v>
      </c>
      <c r="B4" s="41" t="s">
        <v>158</v>
      </c>
      <c r="C4" s="41" t="s">
        <v>300</v>
      </c>
      <c r="D4" s="41" t="s">
        <v>33</v>
      </c>
      <c r="E4" s="17" t="s">
        <v>301</v>
      </c>
      <c r="F4" s="41" t="s">
        <v>302</v>
      </c>
      <c r="G4" s="41" t="s">
        <v>303</v>
      </c>
      <c r="H4" s="41" t="s">
        <v>304</v>
      </c>
      <c r="I4" s="41" t="s">
        <v>38</v>
      </c>
      <c r="J4" s="41" t="s">
        <v>305</v>
      </c>
      <c r="K4" s="41" t="s">
        <v>105</v>
      </c>
      <c r="L4" s="41" t="s">
        <v>38</v>
      </c>
      <c r="M4" s="41" t="s">
        <v>38</v>
      </c>
      <c r="N4" s="41" t="s">
        <v>306</v>
      </c>
      <c r="O4" s="41" t="s">
        <v>307</v>
      </c>
      <c r="P4" s="42" t="s">
        <v>308</v>
      </c>
    </row>
    <row r="5" spans="1:16" ht="30">
      <c r="A5" s="11">
        <v>2</v>
      </c>
      <c r="B5" s="36" t="s">
        <v>337</v>
      </c>
      <c r="C5" s="36" t="s">
        <v>338</v>
      </c>
      <c r="D5" s="36" t="s">
        <v>33</v>
      </c>
      <c r="E5" s="5" t="s">
        <v>339</v>
      </c>
      <c r="F5" s="36" t="s">
        <v>340</v>
      </c>
      <c r="G5" s="36" t="s">
        <v>303</v>
      </c>
      <c r="H5" s="36" t="s">
        <v>341</v>
      </c>
      <c r="I5" s="36" t="s">
        <v>38</v>
      </c>
      <c r="J5" s="36" t="s">
        <v>342</v>
      </c>
      <c r="K5" s="36" t="s">
        <v>187</v>
      </c>
      <c r="L5" s="36" t="s">
        <v>38</v>
      </c>
      <c r="M5" s="36" t="s">
        <v>343</v>
      </c>
      <c r="N5" s="36" t="s">
        <v>344</v>
      </c>
      <c r="O5" s="36" t="s">
        <v>345</v>
      </c>
      <c r="P5" s="37" t="s">
        <v>345</v>
      </c>
    </row>
    <row r="6" spans="1:16" ht="30">
      <c r="A6" s="11">
        <v>3</v>
      </c>
      <c r="B6" s="36" t="s">
        <v>383</v>
      </c>
      <c r="C6" s="36" t="s">
        <v>384</v>
      </c>
      <c r="D6" s="36" t="s">
        <v>33</v>
      </c>
      <c r="E6" s="5" t="s">
        <v>385</v>
      </c>
      <c r="F6" s="36" t="s">
        <v>386</v>
      </c>
      <c r="G6" s="36" t="s">
        <v>303</v>
      </c>
      <c r="H6" s="36" t="s">
        <v>38</v>
      </c>
      <c r="I6" s="36" t="s">
        <v>38</v>
      </c>
      <c r="J6" s="36" t="s">
        <v>387</v>
      </c>
      <c r="K6" s="36" t="s">
        <v>148</v>
      </c>
      <c r="L6" s="36" t="s">
        <v>38</v>
      </c>
      <c r="M6" s="36" t="s">
        <v>38</v>
      </c>
      <c r="N6" s="36" t="s">
        <v>43</v>
      </c>
      <c r="O6" s="36" t="s">
        <v>388</v>
      </c>
      <c r="P6" s="37" t="s">
        <v>388</v>
      </c>
    </row>
    <row r="7" spans="1:16" ht="30">
      <c r="A7" s="11">
        <v>4</v>
      </c>
      <c r="B7" s="36" t="s">
        <v>389</v>
      </c>
      <c r="C7" s="36" t="s">
        <v>390</v>
      </c>
      <c r="D7" s="36" t="s">
        <v>33</v>
      </c>
      <c r="E7" s="5" t="s">
        <v>391</v>
      </c>
      <c r="F7" s="36" t="s">
        <v>392</v>
      </c>
      <c r="G7" s="36" t="s">
        <v>303</v>
      </c>
      <c r="H7" s="36" t="s">
        <v>304</v>
      </c>
      <c r="I7" s="36" t="s">
        <v>38</v>
      </c>
      <c r="J7" s="36" t="s">
        <v>393</v>
      </c>
      <c r="K7" s="36" t="s">
        <v>394</v>
      </c>
      <c r="L7" s="36" t="s">
        <v>38</v>
      </c>
      <c r="M7" s="36" t="s">
        <v>38</v>
      </c>
      <c r="N7" s="36" t="s">
        <v>395</v>
      </c>
      <c r="O7" s="36" t="s">
        <v>396</v>
      </c>
      <c r="P7" s="37" t="s">
        <v>396</v>
      </c>
    </row>
    <row r="8" spans="1:16" ht="45">
      <c r="A8" s="11">
        <v>5</v>
      </c>
      <c r="B8" s="36" t="s">
        <v>409</v>
      </c>
      <c r="C8" s="36" t="s">
        <v>410</v>
      </c>
      <c r="D8" s="36" t="s">
        <v>33</v>
      </c>
      <c r="E8" s="5" t="s">
        <v>411</v>
      </c>
      <c r="F8" s="36" t="s">
        <v>340</v>
      </c>
      <c r="G8" s="36" t="s">
        <v>303</v>
      </c>
      <c r="H8" s="36" t="s">
        <v>341</v>
      </c>
      <c r="I8" s="36" t="s">
        <v>38</v>
      </c>
      <c r="J8" s="36" t="s">
        <v>102</v>
      </c>
      <c r="K8" s="36" t="s">
        <v>412</v>
      </c>
      <c r="L8" s="36" t="s">
        <v>38</v>
      </c>
      <c r="M8" s="36" t="s">
        <v>38</v>
      </c>
      <c r="N8" s="36" t="s">
        <v>395</v>
      </c>
      <c r="O8" s="36" t="s">
        <v>413</v>
      </c>
      <c r="P8" s="37" t="s">
        <v>414</v>
      </c>
    </row>
    <row r="9" spans="1:16" ht="30">
      <c r="A9" s="11">
        <v>6</v>
      </c>
      <c r="B9" s="36" t="s">
        <v>415</v>
      </c>
      <c r="C9" s="36" t="s">
        <v>416</v>
      </c>
      <c r="D9" s="36" t="s">
        <v>33</v>
      </c>
      <c r="E9" s="5" t="s">
        <v>417</v>
      </c>
      <c r="F9" s="36" t="s">
        <v>418</v>
      </c>
      <c r="G9" s="36" t="s">
        <v>303</v>
      </c>
      <c r="H9" s="36" t="s">
        <v>38</v>
      </c>
      <c r="I9" s="36" t="s">
        <v>419</v>
      </c>
      <c r="J9" s="36" t="s">
        <v>38</v>
      </c>
      <c r="K9" s="36" t="s">
        <v>38</v>
      </c>
      <c r="L9" s="36" t="s">
        <v>38</v>
      </c>
      <c r="M9" s="36" t="s">
        <v>38</v>
      </c>
      <c r="N9" s="36" t="s">
        <v>43</v>
      </c>
      <c r="O9" s="36" t="s">
        <v>420</v>
      </c>
      <c r="P9" s="37" t="s">
        <v>421</v>
      </c>
    </row>
    <row r="10" spans="1:16" ht="45">
      <c r="A10" s="11">
        <v>7</v>
      </c>
      <c r="B10" s="36" t="s">
        <v>670</v>
      </c>
      <c r="C10" s="36" t="s">
        <v>671</v>
      </c>
      <c r="D10" s="36" t="s">
        <v>511</v>
      </c>
      <c r="E10" s="5" t="s">
        <v>672</v>
      </c>
      <c r="F10" s="36" t="s">
        <v>302</v>
      </c>
      <c r="G10" s="36" t="s">
        <v>303</v>
      </c>
      <c r="H10" s="36" t="s">
        <v>304</v>
      </c>
      <c r="I10" s="36" t="s">
        <v>38</v>
      </c>
      <c r="J10" s="36" t="s">
        <v>673</v>
      </c>
      <c r="K10" s="36" t="s">
        <v>46</v>
      </c>
      <c r="L10" s="36" t="s">
        <v>38</v>
      </c>
      <c r="M10" s="36" t="s">
        <v>38</v>
      </c>
      <c r="N10" s="36" t="s">
        <v>395</v>
      </c>
      <c r="O10" s="36" t="s">
        <v>674</v>
      </c>
      <c r="P10" s="37" t="s">
        <v>675</v>
      </c>
    </row>
    <row r="11" spans="1:16" ht="30">
      <c r="A11" s="11">
        <v>8</v>
      </c>
      <c r="B11" s="36" t="s">
        <v>849</v>
      </c>
      <c r="C11" s="36" t="s">
        <v>850</v>
      </c>
      <c r="D11" s="36" t="s">
        <v>528</v>
      </c>
      <c r="E11" s="5" t="s">
        <v>851</v>
      </c>
      <c r="F11" s="36" t="s">
        <v>340</v>
      </c>
      <c r="G11" s="36" t="s">
        <v>303</v>
      </c>
      <c r="H11" s="36" t="s">
        <v>341</v>
      </c>
      <c r="I11" s="36" t="s">
        <v>852</v>
      </c>
      <c r="J11" s="36" t="s">
        <v>853</v>
      </c>
      <c r="K11" s="36" t="s">
        <v>38</v>
      </c>
      <c r="L11" s="36" t="s">
        <v>38</v>
      </c>
      <c r="M11" s="36" t="s">
        <v>38</v>
      </c>
      <c r="N11" s="36" t="s">
        <v>395</v>
      </c>
      <c r="O11" s="36" t="s">
        <v>854</v>
      </c>
      <c r="P11" s="37" t="s">
        <v>854</v>
      </c>
    </row>
    <row r="12" spans="1:16" ht="30">
      <c r="A12" s="11">
        <v>9</v>
      </c>
      <c r="B12" s="36" t="s">
        <v>36</v>
      </c>
      <c r="C12" s="36" t="s">
        <v>622</v>
      </c>
      <c r="D12" s="36" t="s">
        <v>511</v>
      </c>
      <c r="E12" s="5" t="s">
        <v>623</v>
      </c>
      <c r="F12" s="36" t="s">
        <v>302</v>
      </c>
      <c r="G12" s="36" t="s">
        <v>624</v>
      </c>
      <c r="H12" s="36" t="s">
        <v>304</v>
      </c>
      <c r="I12" s="36" t="s">
        <v>38</v>
      </c>
      <c r="J12" s="36" t="s">
        <v>625</v>
      </c>
      <c r="K12" s="36" t="s">
        <v>31</v>
      </c>
      <c r="L12" s="36" t="s">
        <v>38</v>
      </c>
      <c r="M12" s="36" t="s">
        <v>38</v>
      </c>
      <c r="N12" s="36" t="s">
        <v>395</v>
      </c>
      <c r="O12" s="36" t="s">
        <v>626</v>
      </c>
      <c r="P12" s="37" t="s">
        <v>627</v>
      </c>
    </row>
    <row r="13" spans="1:16" ht="30.75" thickBot="1">
      <c r="A13" s="12">
        <v>10</v>
      </c>
      <c r="B13" s="38" t="s">
        <v>642</v>
      </c>
      <c r="C13" s="38" t="s">
        <v>643</v>
      </c>
      <c r="D13" s="38" t="s">
        <v>570</v>
      </c>
      <c r="E13" s="7" t="s">
        <v>644</v>
      </c>
      <c r="F13" s="38" t="s">
        <v>645</v>
      </c>
      <c r="G13" s="38" t="s">
        <v>646</v>
      </c>
      <c r="H13" s="38" t="s">
        <v>38</v>
      </c>
      <c r="I13" s="38" t="s">
        <v>38</v>
      </c>
      <c r="J13" s="38" t="s">
        <v>647</v>
      </c>
      <c r="K13" s="38" t="s">
        <v>151</v>
      </c>
      <c r="L13" s="38" t="s">
        <v>38</v>
      </c>
      <c r="M13" s="38" t="s">
        <v>46</v>
      </c>
      <c r="N13" s="38" t="s">
        <v>648</v>
      </c>
      <c r="O13" s="38" t="s">
        <v>649</v>
      </c>
      <c r="P13" s="39" t="s">
        <v>649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17"/>
  <sheetViews>
    <sheetView topLeftCell="A10" workbookViewId="0">
      <selection activeCell="R12" sqref="R12"/>
    </sheetView>
  </sheetViews>
  <sheetFormatPr defaultRowHeight="15" outlineLevelCol="1"/>
  <cols>
    <col min="1" max="1" width="9.140625" style="1"/>
    <col min="5" max="5" width="27.5703125" customWidth="1"/>
    <col min="6" max="16" width="9.140625" hidden="1" customWidth="1" outlineLevel="1"/>
    <col min="17" max="17" width="9.140625" collapsed="1"/>
  </cols>
  <sheetData>
    <row r="3" spans="1:16" ht="15.75" thickBot="1"/>
    <row r="4" spans="1:16" s="4" customFormat="1" ht="105.75" customHeight="1" thickBot="1">
      <c r="A4" s="22" t="s">
        <v>948</v>
      </c>
      <c r="B4" s="28" t="s">
        <v>933</v>
      </c>
      <c r="C4" s="28" t="s">
        <v>934</v>
      </c>
      <c r="D4" s="28" t="s">
        <v>935</v>
      </c>
      <c r="E4" s="28" t="s">
        <v>936</v>
      </c>
      <c r="F4" s="28" t="s">
        <v>937</v>
      </c>
      <c r="G4" s="28" t="s">
        <v>938</v>
      </c>
      <c r="H4" s="28" t="s">
        <v>939</v>
      </c>
      <c r="I4" s="28" t="s">
        <v>947</v>
      </c>
      <c r="J4" s="28" t="s">
        <v>940</v>
      </c>
      <c r="K4" s="28" t="s">
        <v>941</v>
      </c>
      <c r="L4" s="28" t="s">
        <v>942</v>
      </c>
      <c r="M4" s="28" t="s">
        <v>943</v>
      </c>
      <c r="N4" s="28" t="s">
        <v>944</v>
      </c>
      <c r="O4" s="28" t="s">
        <v>945</v>
      </c>
      <c r="P4" s="29" t="s">
        <v>946</v>
      </c>
    </row>
    <row r="5" spans="1:16" s="61" customFormat="1" ht="105.75" customHeight="1">
      <c r="A5" s="65">
        <v>1</v>
      </c>
      <c r="B5" s="66" t="s">
        <v>151</v>
      </c>
      <c r="C5" s="66" t="s">
        <v>152</v>
      </c>
      <c r="D5" s="66" t="s">
        <v>97</v>
      </c>
      <c r="E5" s="66" t="s">
        <v>153</v>
      </c>
      <c r="F5" s="66" t="s">
        <v>154</v>
      </c>
      <c r="G5" s="66" t="s">
        <v>155</v>
      </c>
      <c r="H5" s="66" t="s">
        <v>38</v>
      </c>
      <c r="I5" s="66" t="s">
        <v>156</v>
      </c>
      <c r="J5" s="66" t="s">
        <v>157</v>
      </c>
      <c r="K5" s="66" t="s">
        <v>158</v>
      </c>
      <c r="L5" s="66" t="s">
        <v>38</v>
      </c>
      <c r="M5" s="66" t="s">
        <v>38</v>
      </c>
      <c r="N5" s="66" t="s">
        <v>159</v>
      </c>
      <c r="O5" s="66" t="s">
        <v>160</v>
      </c>
      <c r="P5" s="67" t="s">
        <v>161</v>
      </c>
    </row>
    <row r="6" spans="1:16" s="61" customFormat="1" ht="105.75" customHeight="1">
      <c r="A6" s="58">
        <v>2</v>
      </c>
      <c r="B6" s="59" t="s">
        <v>260</v>
      </c>
      <c r="C6" s="59" t="s">
        <v>261</v>
      </c>
      <c r="D6" s="59" t="s">
        <v>262</v>
      </c>
      <c r="E6" s="59" t="s">
        <v>263</v>
      </c>
      <c r="F6" s="59" t="s">
        <v>264</v>
      </c>
      <c r="G6" s="59" t="s">
        <v>155</v>
      </c>
      <c r="H6" s="59" t="s">
        <v>38</v>
      </c>
      <c r="I6" s="59" t="s">
        <v>265</v>
      </c>
      <c r="J6" s="59" t="s">
        <v>266</v>
      </c>
      <c r="K6" s="59" t="s">
        <v>38</v>
      </c>
      <c r="L6" s="59" t="s">
        <v>38</v>
      </c>
      <c r="M6" s="59" t="s">
        <v>38</v>
      </c>
      <c r="N6" s="59" t="s">
        <v>43</v>
      </c>
      <c r="O6" s="59" t="s">
        <v>267</v>
      </c>
      <c r="P6" s="60" t="s">
        <v>268</v>
      </c>
    </row>
    <row r="7" spans="1:16" s="61" customFormat="1" ht="105.75" customHeight="1">
      <c r="A7" s="58">
        <v>3</v>
      </c>
      <c r="B7" s="59" t="s">
        <v>269</v>
      </c>
      <c r="C7" s="59" t="s">
        <v>270</v>
      </c>
      <c r="D7" s="59" t="s">
        <v>262</v>
      </c>
      <c r="E7" s="59" t="s">
        <v>271</v>
      </c>
      <c r="F7" s="59" t="s">
        <v>264</v>
      </c>
      <c r="G7" s="59" t="s">
        <v>155</v>
      </c>
      <c r="H7" s="59" t="s">
        <v>272</v>
      </c>
      <c r="I7" s="59" t="s">
        <v>38</v>
      </c>
      <c r="J7" s="59" t="s">
        <v>273</v>
      </c>
      <c r="K7" s="59" t="s">
        <v>38</v>
      </c>
      <c r="L7" s="59" t="s">
        <v>38</v>
      </c>
      <c r="M7" s="59" t="s">
        <v>38</v>
      </c>
      <c r="N7" s="59" t="s">
        <v>43</v>
      </c>
      <c r="O7" s="59" t="s">
        <v>267</v>
      </c>
      <c r="P7" s="60" t="s">
        <v>268</v>
      </c>
    </row>
    <row r="8" spans="1:16" s="4" customFormat="1" ht="105.75" customHeight="1">
      <c r="A8" s="34">
        <v>4</v>
      </c>
      <c r="B8" s="5" t="s">
        <v>214</v>
      </c>
      <c r="C8" s="5" t="s">
        <v>427</v>
      </c>
      <c r="D8" s="5" t="s">
        <v>33</v>
      </c>
      <c r="E8" s="5" t="s">
        <v>428</v>
      </c>
      <c r="F8" s="5" t="s">
        <v>429</v>
      </c>
      <c r="G8" s="5" t="s">
        <v>155</v>
      </c>
      <c r="H8" s="5" t="s">
        <v>38</v>
      </c>
      <c r="I8" s="5" t="s">
        <v>430</v>
      </c>
      <c r="J8" s="5" t="s">
        <v>431</v>
      </c>
      <c r="K8" s="5" t="s">
        <v>74</v>
      </c>
      <c r="L8" s="5" t="s">
        <v>38</v>
      </c>
      <c r="M8" s="5" t="s">
        <v>38</v>
      </c>
      <c r="N8" s="5" t="s">
        <v>159</v>
      </c>
      <c r="O8" s="5" t="s">
        <v>432</v>
      </c>
      <c r="P8" s="6" t="s">
        <v>432</v>
      </c>
    </row>
    <row r="9" spans="1:16" s="4" customFormat="1" ht="105.75" customHeight="1">
      <c r="A9" s="34">
        <v>5</v>
      </c>
      <c r="B9" s="5" t="s">
        <v>467</v>
      </c>
      <c r="C9" s="5" t="s">
        <v>468</v>
      </c>
      <c r="D9" s="5" t="s">
        <v>33</v>
      </c>
      <c r="E9" s="5" t="s">
        <v>469</v>
      </c>
      <c r="F9" s="5" t="s">
        <v>470</v>
      </c>
      <c r="G9" s="5" t="s">
        <v>155</v>
      </c>
      <c r="H9" s="5" t="s">
        <v>38</v>
      </c>
      <c r="I9" s="5" t="s">
        <v>471</v>
      </c>
      <c r="J9" s="5" t="s">
        <v>472</v>
      </c>
      <c r="K9" s="5" t="s">
        <v>38</v>
      </c>
      <c r="L9" s="5" t="s">
        <v>38</v>
      </c>
      <c r="M9" s="5" t="s">
        <v>38</v>
      </c>
      <c r="N9" s="5" t="s">
        <v>159</v>
      </c>
      <c r="O9" s="5" t="s">
        <v>473</v>
      </c>
      <c r="P9" s="6" t="s">
        <v>473</v>
      </c>
    </row>
    <row r="10" spans="1:16" s="4" customFormat="1" ht="105.75" customHeight="1">
      <c r="A10" s="34">
        <v>6</v>
      </c>
      <c r="B10" s="5" t="s">
        <v>509</v>
      </c>
      <c r="C10" s="5" t="s">
        <v>510</v>
      </c>
      <c r="D10" s="5" t="s">
        <v>511</v>
      </c>
      <c r="E10" s="5" t="s">
        <v>512</v>
      </c>
      <c r="F10" s="5" t="s">
        <v>513</v>
      </c>
      <c r="G10" s="5" t="s">
        <v>155</v>
      </c>
      <c r="H10" s="5" t="s">
        <v>38</v>
      </c>
      <c r="I10" s="5" t="s">
        <v>514</v>
      </c>
      <c r="J10" s="5" t="s">
        <v>515</v>
      </c>
      <c r="K10" s="5" t="s">
        <v>38</v>
      </c>
      <c r="L10" s="5" t="s">
        <v>38</v>
      </c>
      <c r="M10" s="5" t="s">
        <v>38</v>
      </c>
      <c r="N10" s="5" t="s">
        <v>38</v>
      </c>
      <c r="O10" s="5" t="s">
        <v>516</v>
      </c>
      <c r="P10" s="6" t="s">
        <v>517</v>
      </c>
    </row>
    <row r="11" spans="1:16" s="4" customFormat="1" ht="105.75" customHeight="1">
      <c r="A11" s="34">
        <v>7</v>
      </c>
      <c r="B11" s="5" t="s">
        <v>562</v>
      </c>
      <c r="C11" s="5" t="s">
        <v>563</v>
      </c>
      <c r="D11" s="5" t="s">
        <v>511</v>
      </c>
      <c r="E11" s="5" t="s">
        <v>564</v>
      </c>
      <c r="F11" s="5" t="s">
        <v>264</v>
      </c>
      <c r="G11" s="5" t="s">
        <v>155</v>
      </c>
      <c r="H11" s="5" t="s">
        <v>38</v>
      </c>
      <c r="I11" s="5" t="s">
        <v>565</v>
      </c>
      <c r="J11" s="5" t="s">
        <v>566</v>
      </c>
      <c r="K11" s="5" t="s">
        <v>46</v>
      </c>
      <c r="L11" s="5" t="s">
        <v>38</v>
      </c>
      <c r="M11" s="5" t="s">
        <v>38</v>
      </c>
      <c r="N11" s="5" t="s">
        <v>38</v>
      </c>
      <c r="O11" s="5" t="s">
        <v>567</v>
      </c>
      <c r="P11" s="6" t="s">
        <v>38</v>
      </c>
    </row>
    <row r="12" spans="1:16" s="4" customFormat="1" ht="105.75" customHeight="1">
      <c r="A12" s="34">
        <v>8</v>
      </c>
      <c r="B12" s="5" t="s">
        <v>328</v>
      </c>
      <c r="C12" s="5" t="s">
        <v>586</v>
      </c>
      <c r="D12" s="5" t="s">
        <v>476</v>
      </c>
      <c r="E12" s="5" t="s">
        <v>587</v>
      </c>
      <c r="F12" s="5" t="s">
        <v>588</v>
      </c>
      <c r="G12" s="5" t="s">
        <v>155</v>
      </c>
      <c r="H12" s="5" t="s">
        <v>589</v>
      </c>
      <c r="I12" s="5" t="s">
        <v>38</v>
      </c>
      <c r="J12" s="5" t="s">
        <v>184</v>
      </c>
      <c r="K12" s="5" t="s">
        <v>590</v>
      </c>
      <c r="L12" s="5" t="s">
        <v>38</v>
      </c>
      <c r="M12" s="5" t="s">
        <v>38</v>
      </c>
      <c r="N12" s="5" t="s">
        <v>38</v>
      </c>
      <c r="O12" s="5" t="s">
        <v>591</v>
      </c>
      <c r="P12" s="6" t="s">
        <v>592</v>
      </c>
    </row>
    <row r="13" spans="1:16" s="61" customFormat="1" ht="105.75" customHeight="1">
      <c r="A13" s="58">
        <v>9</v>
      </c>
      <c r="B13" s="59" t="s">
        <v>634</v>
      </c>
      <c r="C13" s="59" t="s">
        <v>635</v>
      </c>
      <c r="D13" s="59" t="s">
        <v>570</v>
      </c>
      <c r="E13" s="59" t="s">
        <v>636</v>
      </c>
      <c r="F13" s="59" t="s">
        <v>637</v>
      </c>
      <c r="G13" s="59" t="s">
        <v>155</v>
      </c>
      <c r="H13" s="59" t="s">
        <v>272</v>
      </c>
      <c r="I13" s="59" t="s">
        <v>38</v>
      </c>
      <c r="J13" s="59" t="s">
        <v>638</v>
      </c>
      <c r="K13" s="59" t="s">
        <v>639</v>
      </c>
      <c r="L13" s="59" t="s">
        <v>640</v>
      </c>
      <c r="M13" s="59" t="s">
        <v>38</v>
      </c>
      <c r="N13" s="59" t="s">
        <v>38</v>
      </c>
      <c r="O13" s="59" t="s">
        <v>641</v>
      </c>
      <c r="P13" s="60" t="s">
        <v>641</v>
      </c>
    </row>
    <row r="14" spans="1:16" s="61" customFormat="1" ht="105.75" customHeight="1">
      <c r="A14" s="58">
        <v>10</v>
      </c>
      <c r="B14" s="59" t="s">
        <v>731</v>
      </c>
      <c r="C14" s="59" t="s">
        <v>732</v>
      </c>
      <c r="D14" s="59" t="s">
        <v>520</v>
      </c>
      <c r="E14" s="59" t="s">
        <v>733</v>
      </c>
      <c r="F14" s="59" t="s">
        <v>734</v>
      </c>
      <c r="G14" s="59" t="s">
        <v>155</v>
      </c>
      <c r="H14" s="59" t="s">
        <v>272</v>
      </c>
      <c r="I14" s="59" t="s">
        <v>38</v>
      </c>
      <c r="J14" s="59" t="s">
        <v>735</v>
      </c>
      <c r="K14" s="59" t="s">
        <v>491</v>
      </c>
      <c r="L14" s="59" t="s">
        <v>38</v>
      </c>
      <c r="M14" s="59" t="s">
        <v>38</v>
      </c>
      <c r="N14" s="59" t="s">
        <v>159</v>
      </c>
      <c r="O14" s="59" t="s">
        <v>736</v>
      </c>
      <c r="P14" s="60" t="s">
        <v>737</v>
      </c>
    </row>
    <row r="15" spans="1:16" s="61" customFormat="1" ht="105.75" customHeight="1">
      <c r="A15" s="58">
        <v>11</v>
      </c>
      <c r="B15" s="59" t="s">
        <v>792</v>
      </c>
      <c r="C15" s="59" t="s">
        <v>793</v>
      </c>
      <c r="D15" s="59" t="s">
        <v>528</v>
      </c>
      <c r="E15" s="59" t="s">
        <v>794</v>
      </c>
      <c r="F15" s="59" t="s">
        <v>734</v>
      </c>
      <c r="G15" s="59" t="s">
        <v>155</v>
      </c>
      <c r="H15" s="59" t="s">
        <v>272</v>
      </c>
      <c r="I15" s="59" t="s">
        <v>38</v>
      </c>
      <c r="J15" s="59" t="s">
        <v>795</v>
      </c>
      <c r="K15" s="59" t="s">
        <v>95</v>
      </c>
      <c r="L15" s="59" t="s">
        <v>460</v>
      </c>
      <c r="M15" s="59" t="s">
        <v>38</v>
      </c>
      <c r="N15" s="59" t="s">
        <v>159</v>
      </c>
      <c r="O15" s="59" t="s">
        <v>796</v>
      </c>
      <c r="P15" s="60" t="s">
        <v>797</v>
      </c>
    </row>
    <row r="16" spans="1:16" s="61" customFormat="1" ht="105.75" customHeight="1">
      <c r="A16" s="58">
        <v>12</v>
      </c>
      <c r="B16" s="59" t="s">
        <v>914</v>
      </c>
      <c r="C16" s="59" t="s">
        <v>915</v>
      </c>
      <c r="D16" s="59" t="s">
        <v>528</v>
      </c>
      <c r="E16" s="59" t="s">
        <v>916</v>
      </c>
      <c r="F16" s="59" t="s">
        <v>637</v>
      </c>
      <c r="G16" s="59" t="s">
        <v>155</v>
      </c>
      <c r="H16" s="59" t="s">
        <v>272</v>
      </c>
      <c r="I16" s="59" t="s">
        <v>38</v>
      </c>
      <c r="J16" s="59" t="s">
        <v>753</v>
      </c>
      <c r="K16" s="59" t="s">
        <v>917</v>
      </c>
      <c r="L16" s="59" t="s">
        <v>38</v>
      </c>
      <c r="M16" s="59" t="s">
        <v>38</v>
      </c>
      <c r="N16" s="59" t="s">
        <v>159</v>
      </c>
      <c r="O16" s="59" t="s">
        <v>918</v>
      </c>
      <c r="P16" s="60" t="s">
        <v>918</v>
      </c>
    </row>
    <row r="17" spans="1:16" s="61" customFormat="1" ht="105.75" customHeight="1" thickBot="1">
      <c r="A17" s="62">
        <v>13</v>
      </c>
      <c r="B17" s="63" t="s">
        <v>749</v>
      </c>
      <c r="C17" s="63" t="s">
        <v>750</v>
      </c>
      <c r="D17" s="63" t="s">
        <v>511</v>
      </c>
      <c r="E17" s="63" t="s">
        <v>751</v>
      </c>
      <c r="F17" s="63" t="s">
        <v>637</v>
      </c>
      <c r="G17" s="63" t="s">
        <v>752</v>
      </c>
      <c r="H17" s="63" t="s">
        <v>272</v>
      </c>
      <c r="I17" s="63" t="s">
        <v>38</v>
      </c>
      <c r="J17" s="63" t="s">
        <v>753</v>
      </c>
      <c r="K17" s="63" t="s">
        <v>754</v>
      </c>
      <c r="L17" s="63" t="s">
        <v>38</v>
      </c>
      <c r="M17" s="63" t="s">
        <v>38</v>
      </c>
      <c r="N17" s="63" t="s">
        <v>159</v>
      </c>
      <c r="O17" s="63" t="s">
        <v>755</v>
      </c>
      <c r="P17" s="64" t="s">
        <v>755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R4" sqref="R4"/>
    </sheetView>
  </sheetViews>
  <sheetFormatPr defaultRowHeight="15" outlineLevelCol="1"/>
  <cols>
    <col min="1" max="1" width="9.140625" style="1"/>
    <col min="3" max="3" width="17" customWidth="1"/>
    <col min="5" max="5" width="19.140625" customWidth="1"/>
    <col min="6" max="6" width="0" hidden="1" customWidth="1" outlineLevel="1"/>
    <col min="7" max="7" width="15.5703125" hidden="1" customWidth="1" outlineLevel="1"/>
    <col min="8" max="8" width="17.5703125" hidden="1" customWidth="1" outlineLevel="1"/>
    <col min="9" max="15" width="0" hidden="1" customWidth="1" outlineLevel="1"/>
    <col min="16" max="16" width="4.7109375" hidden="1" customWidth="1" outlineLevel="1"/>
    <col min="17" max="17" width="9.140625" collapsed="1"/>
  </cols>
  <sheetData>
    <row r="2" spans="1:16" ht="15.75" thickBot="1"/>
    <row r="3" spans="1:16" s="52" customFormat="1" ht="30">
      <c r="A3" s="51" t="s">
        <v>948</v>
      </c>
      <c r="B3" s="46" t="s">
        <v>933</v>
      </c>
      <c r="C3" s="46" t="s">
        <v>934</v>
      </c>
      <c r="D3" s="46" t="s">
        <v>935</v>
      </c>
      <c r="E3" s="46" t="s">
        <v>936</v>
      </c>
      <c r="F3" s="46" t="s">
        <v>937</v>
      </c>
      <c r="G3" s="46" t="s">
        <v>938</v>
      </c>
      <c r="H3" s="46" t="s">
        <v>939</v>
      </c>
      <c r="I3" s="46" t="s">
        <v>947</v>
      </c>
      <c r="J3" s="46" t="s">
        <v>940</v>
      </c>
      <c r="K3" s="46" t="s">
        <v>941</v>
      </c>
      <c r="L3" s="46" t="s">
        <v>942</v>
      </c>
      <c r="M3" s="46" t="s">
        <v>943</v>
      </c>
      <c r="N3" s="46" t="s">
        <v>944</v>
      </c>
      <c r="O3" s="46" t="s">
        <v>945</v>
      </c>
      <c r="P3" s="47" t="s">
        <v>946</v>
      </c>
    </row>
    <row r="4" spans="1:16" s="4" customFormat="1" ht="45.75" customHeight="1">
      <c r="A4" s="34">
        <v>1</v>
      </c>
      <c r="B4" s="5" t="s">
        <v>56</v>
      </c>
      <c r="C4" s="5" t="s">
        <v>57</v>
      </c>
      <c r="D4" s="5" t="s">
        <v>33</v>
      </c>
      <c r="E4" s="5" t="s">
        <v>58</v>
      </c>
      <c r="F4" s="5" t="s">
        <v>59</v>
      </c>
      <c r="G4" s="5" t="s">
        <v>61</v>
      </c>
      <c r="H4" s="5" t="s">
        <v>62</v>
      </c>
      <c r="I4" s="5" t="s">
        <v>38</v>
      </c>
      <c r="J4" s="5" t="s">
        <v>63</v>
      </c>
      <c r="K4" s="5" t="s">
        <v>64</v>
      </c>
      <c r="L4" s="5" t="s">
        <v>38</v>
      </c>
      <c r="M4" s="5" t="s">
        <v>38</v>
      </c>
      <c r="N4" s="5" t="s">
        <v>43</v>
      </c>
      <c r="O4" s="5" t="s">
        <v>65</v>
      </c>
      <c r="P4" s="6" t="s">
        <v>65</v>
      </c>
    </row>
    <row r="5" spans="1:16" s="4" customFormat="1" ht="135">
      <c r="A5" s="34">
        <v>2</v>
      </c>
      <c r="B5" s="5" t="s">
        <v>126</v>
      </c>
      <c r="C5" s="5" t="s">
        <v>127</v>
      </c>
      <c r="D5" s="5" t="s">
        <v>97</v>
      </c>
      <c r="E5" s="5" t="s">
        <v>128</v>
      </c>
      <c r="F5" s="5" t="s">
        <v>59</v>
      </c>
      <c r="G5" s="5" t="s">
        <v>61</v>
      </c>
      <c r="H5" s="5" t="s">
        <v>62</v>
      </c>
      <c r="I5" s="5" t="s">
        <v>38</v>
      </c>
      <c r="J5" s="5" t="s">
        <v>129</v>
      </c>
      <c r="K5" s="5" t="s">
        <v>74</v>
      </c>
      <c r="L5" s="5" t="s">
        <v>38</v>
      </c>
      <c r="M5" s="5" t="s">
        <v>38</v>
      </c>
      <c r="N5" s="5" t="s">
        <v>130</v>
      </c>
      <c r="O5" s="5" t="s">
        <v>131</v>
      </c>
      <c r="P5" s="6" t="s">
        <v>132</v>
      </c>
    </row>
    <row r="6" spans="1:16" s="4" customFormat="1" ht="60">
      <c r="A6" s="34">
        <v>3</v>
      </c>
      <c r="B6" s="5" t="s">
        <v>346</v>
      </c>
      <c r="C6" s="5" t="s">
        <v>347</v>
      </c>
      <c r="D6" s="5" t="s">
        <v>33</v>
      </c>
      <c r="E6" s="5" t="s">
        <v>348</v>
      </c>
      <c r="F6" s="5" t="s">
        <v>59</v>
      </c>
      <c r="G6" s="5" t="s">
        <v>61</v>
      </c>
      <c r="H6" s="5" t="s">
        <v>62</v>
      </c>
      <c r="I6" s="5" t="s">
        <v>38</v>
      </c>
      <c r="J6" s="5" t="s">
        <v>349</v>
      </c>
      <c r="K6" s="5" t="s">
        <v>350</v>
      </c>
      <c r="L6" s="5" t="s">
        <v>38</v>
      </c>
      <c r="M6" s="5" t="s">
        <v>38</v>
      </c>
      <c r="N6" s="5" t="s">
        <v>130</v>
      </c>
      <c r="O6" s="5" t="s">
        <v>351</v>
      </c>
      <c r="P6" s="6" t="s">
        <v>351</v>
      </c>
    </row>
    <row r="7" spans="1:16" s="4" customFormat="1" ht="90">
      <c r="A7" s="34">
        <v>4</v>
      </c>
      <c r="B7" s="5" t="s">
        <v>628</v>
      </c>
      <c r="C7" s="5" t="s">
        <v>629</v>
      </c>
      <c r="D7" s="5" t="s">
        <v>511</v>
      </c>
      <c r="E7" s="5" t="s">
        <v>630</v>
      </c>
      <c r="F7" s="5" t="s">
        <v>59</v>
      </c>
      <c r="G7" s="5" t="s">
        <v>61</v>
      </c>
      <c r="H7" s="5" t="s">
        <v>62</v>
      </c>
      <c r="I7" s="5" t="s">
        <v>38</v>
      </c>
      <c r="J7" s="5" t="s">
        <v>631</v>
      </c>
      <c r="K7" s="5" t="s">
        <v>74</v>
      </c>
      <c r="L7" s="5" t="s">
        <v>38</v>
      </c>
      <c r="M7" s="5" t="s">
        <v>38</v>
      </c>
      <c r="N7" s="5" t="s">
        <v>130</v>
      </c>
      <c r="O7" s="5" t="s">
        <v>632</v>
      </c>
      <c r="P7" s="6" t="s">
        <v>633</v>
      </c>
    </row>
    <row r="8" spans="1:16" s="4" customFormat="1" ht="60.75" thickBot="1">
      <c r="A8" s="35">
        <v>5</v>
      </c>
      <c r="B8" s="7" t="s">
        <v>874</v>
      </c>
      <c r="C8" s="7" t="s">
        <v>875</v>
      </c>
      <c r="D8" s="7" t="s">
        <v>528</v>
      </c>
      <c r="E8" s="7" t="s">
        <v>876</v>
      </c>
      <c r="F8" s="7" t="s">
        <v>59</v>
      </c>
      <c r="G8" s="7" t="s">
        <v>61</v>
      </c>
      <c r="H8" s="7" t="s">
        <v>62</v>
      </c>
      <c r="I8" s="7" t="s">
        <v>38</v>
      </c>
      <c r="J8" s="7" t="s">
        <v>877</v>
      </c>
      <c r="K8" s="7" t="s">
        <v>225</v>
      </c>
      <c r="L8" s="7" t="s">
        <v>38</v>
      </c>
      <c r="M8" s="7" t="s">
        <v>38</v>
      </c>
      <c r="N8" s="7" t="s">
        <v>130</v>
      </c>
      <c r="O8" s="7" t="s">
        <v>878</v>
      </c>
      <c r="P8" s="8" t="s">
        <v>879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W261"/>
  <sheetViews>
    <sheetView tabSelected="1" view="pageBreakPreview" topLeftCell="AZ1" zoomScale="25" zoomScaleNormal="50" zoomScaleSheetLayoutView="25" workbookViewId="0">
      <selection activeCell="A9" sqref="A9:BU11"/>
    </sheetView>
  </sheetViews>
  <sheetFormatPr defaultRowHeight="37.5" outlineLevelCol="1"/>
  <cols>
    <col min="1" max="1" width="15" style="79" customWidth="1" outlineLevel="1"/>
    <col min="2" max="2" width="18.140625" style="80" customWidth="1" outlineLevel="1"/>
    <col min="3" max="3" width="24.140625" style="80" customWidth="1" outlineLevel="1"/>
    <col min="4" max="4" width="45.85546875" style="81" customWidth="1" outlineLevel="1"/>
    <col min="5" max="5" width="30.42578125" style="80" bestFit="1" customWidth="1" outlineLevel="1"/>
    <col min="6" max="6" width="24.7109375" style="80" customWidth="1" outlineLevel="1"/>
    <col min="7" max="7" width="228" style="80" customWidth="1"/>
    <col min="8" max="8" width="38" style="80" hidden="1" customWidth="1"/>
    <col min="9" max="9" width="19.42578125" style="56" customWidth="1" outlineLevel="1"/>
    <col min="10" max="10" width="19.140625" style="56" customWidth="1" outlineLevel="1"/>
    <col min="11" max="11" width="19.85546875" style="56" customWidth="1" outlineLevel="1"/>
    <col min="12" max="12" width="19.7109375" style="56" customWidth="1" outlineLevel="1"/>
    <col min="13" max="13" width="23.28515625" style="57" customWidth="1" outlineLevel="1"/>
    <col min="14" max="14" width="20" style="56" customWidth="1" outlineLevel="1"/>
    <col min="15" max="16" width="19.7109375" style="56" customWidth="1" outlineLevel="1"/>
    <col min="17" max="17" width="19.140625" style="56" customWidth="1" outlineLevel="1"/>
    <col min="18" max="18" width="17.7109375" style="57" customWidth="1" outlineLevel="1"/>
    <col min="19" max="19" width="19.28515625" style="56" customWidth="1" outlineLevel="1"/>
    <col min="20" max="21" width="20.140625" style="56" customWidth="1" outlineLevel="1"/>
    <col min="22" max="22" width="20.140625" style="3" customWidth="1" outlineLevel="1"/>
    <col min="23" max="23" width="18" style="71" customWidth="1" outlineLevel="1"/>
    <col min="24" max="24" width="25.7109375" style="3" customWidth="1"/>
    <col min="25" max="25" width="19.140625" style="3" customWidth="1" outlineLevel="1"/>
    <col min="26" max="26" width="19.28515625" style="3" customWidth="1" outlineLevel="1"/>
    <col min="27" max="27" width="19.5703125" style="3" customWidth="1" outlineLevel="1"/>
    <col min="28" max="28" width="19.28515625" style="3" customWidth="1" outlineLevel="1"/>
    <col min="29" max="29" width="18" style="3" customWidth="1" outlineLevel="1"/>
    <col min="30" max="31" width="19.5703125" style="3" customWidth="1" outlineLevel="1"/>
    <col min="32" max="32" width="19.28515625" style="3" customWidth="1" outlineLevel="1"/>
    <col min="33" max="33" width="19.5703125" style="3" customWidth="1" outlineLevel="1"/>
    <col min="34" max="34" width="18.5703125" style="3" customWidth="1" outlineLevel="1"/>
    <col min="35" max="35" width="19.42578125" style="3" customWidth="1" outlineLevel="1"/>
    <col min="36" max="36" width="19.140625" style="3" customWidth="1" outlineLevel="1"/>
    <col min="37" max="37" width="19.42578125" style="3" customWidth="1" outlineLevel="1"/>
    <col min="38" max="38" width="19.140625" style="3" customWidth="1" outlineLevel="1"/>
    <col min="39" max="39" width="20" style="3" customWidth="1" outlineLevel="1"/>
    <col min="40" max="40" width="26.140625" style="3" customWidth="1"/>
    <col min="41" max="41" width="19.140625" style="3" customWidth="1" outlineLevel="1"/>
    <col min="42" max="42" width="19.42578125" style="3" customWidth="1" outlineLevel="1"/>
    <col min="43" max="44" width="19.5703125" style="3" customWidth="1" outlineLevel="1"/>
    <col min="45" max="45" width="17.85546875" style="3" customWidth="1" outlineLevel="1"/>
    <col min="46" max="46" width="19.42578125" style="3" customWidth="1" outlineLevel="1"/>
    <col min="47" max="48" width="19.5703125" style="3" customWidth="1" outlineLevel="1"/>
    <col min="49" max="49" width="19.42578125" style="3" customWidth="1" outlineLevel="1"/>
    <col min="50" max="50" width="20.28515625" style="3" customWidth="1" outlineLevel="1"/>
    <col min="51" max="51" width="19.42578125" style="3" customWidth="1" outlineLevel="1"/>
    <col min="52" max="52" width="19.5703125" style="3" customWidth="1" outlineLevel="1"/>
    <col min="53" max="53" width="19.42578125" style="3" customWidth="1" outlineLevel="1"/>
    <col min="54" max="54" width="19.140625" style="3" customWidth="1" outlineLevel="1"/>
    <col min="55" max="55" width="18.140625" style="3" customWidth="1" outlineLevel="1"/>
    <col min="56" max="56" width="25.42578125" style="71" customWidth="1"/>
    <col min="57" max="57" width="19.140625" style="70" customWidth="1"/>
    <col min="58" max="59" width="19.42578125" style="3" customWidth="1"/>
    <col min="60" max="60" width="19.140625" style="3" customWidth="1"/>
    <col min="61" max="61" width="20" style="3" customWidth="1"/>
    <col min="62" max="63" width="19.28515625" style="3" customWidth="1"/>
    <col min="64" max="65" width="19.42578125" style="3" customWidth="1"/>
    <col min="66" max="66" width="17.42578125" style="3" customWidth="1"/>
    <col min="67" max="67" width="19.5703125" style="3" customWidth="1"/>
    <col min="68" max="69" width="19.140625" style="3" customWidth="1"/>
    <col min="70" max="70" width="19.5703125" style="3" customWidth="1"/>
    <col min="71" max="71" width="19" style="3" customWidth="1"/>
    <col min="72" max="72" width="26.85546875" style="3" customWidth="1"/>
    <col min="73" max="73" width="29.85546875" style="3" customWidth="1"/>
    <col min="74" max="16384" width="9.140625" style="3"/>
  </cols>
  <sheetData>
    <row r="1" spans="1:101">
      <c r="BI1" s="338" t="s">
        <v>14</v>
      </c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</row>
    <row r="2" spans="1:101" ht="37.5" customHeight="1">
      <c r="BI2" s="352" t="s">
        <v>4</v>
      </c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</row>
    <row r="3" spans="1:101"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</row>
    <row r="4" spans="1:101" ht="37.5" customHeight="1">
      <c r="BI4" s="340" t="s">
        <v>996</v>
      </c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</row>
    <row r="5" spans="1:101" ht="37.5" customHeight="1">
      <c r="BI5" s="275"/>
      <c r="BJ5" s="275"/>
      <c r="BK5" s="275"/>
      <c r="BL5" s="275"/>
      <c r="BM5" s="275"/>
      <c r="BN5" s="275"/>
      <c r="BO5" s="275"/>
      <c r="BP5" s="275"/>
      <c r="BQ5" s="275"/>
      <c r="BR5" s="342" t="s">
        <v>997</v>
      </c>
      <c r="BS5" s="342"/>
      <c r="BT5" s="342"/>
      <c r="BU5" s="342"/>
    </row>
    <row r="6" spans="1:101" ht="37.5" customHeight="1">
      <c r="BI6" s="339" t="s">
        <v>15</v>
      </c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</row>
    <row r="7" spans="1:101" ht="37.5" customHeight="1">
      <c r="BI7" s="339" t="s">
        <v>1181</v>
      </c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</row>
    <row r="9" spans="1:101" ht="22.5" customHeight="1">
      <c r="A9" s="341" t="s">
        <v>1179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ht="31.5" customHeight="1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1" ht="27.75" customHeigh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ht="43.5" customHeight="1">
      <c r="A12" s="341" t="s">
        <v>1180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01" ht="21.75" customHeight="1">
      <c r="A13" s="341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1" ht="38.25" hidden="1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25.5" customHeight="1" thickBot="1">
      <c r="A15" s="82"/>
      <c r="B15" s="83"/>
      <c r="C15" s="83"/>
      <c r="D15" s="83"/>
      <c r="E15" s="83"/>
      <c r="F15" s="83"/>
      <c r="G15" s="83"/>
      <c r="H15" s="83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2"/>
      <c r="U15" s="72"/>
      <c r="V15" s="73"/>
      <c r="W15" s="74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4"/>
      <c r="BE15" s="75"/>
      <c r="BF15" s="73"/>
      <c r="BG15" s="73"/>
      <c r="BH15" s="73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01" ht="0.75" hidden="1" customHeight="1" thickBot="1">
      <c r="A16" s="82"/>
      <c r="B16" s="83"/>
      <c r="C16" s="83"/>
      <c r="D16" s="83"/>
      <c r="E16" s="83"/>
      <c r="F16" s="83"/>
      <c r="G16" s="83"/>
      <c r="H16" s="83"/>
      <c r="I16" s="77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2"/>
      <c r="U16" s="72"/>
      <c r="V16" s="73"/>
      <c r="W16" s="74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4"/>
      <c r="BE16" s="78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</row>
    <row r="17" spans="1:73" ht="33.75" customHeight="1" thickBot="1">
      <c r="A17" s="348" t="s">
        <v>948</v>
      </c>
      <c r="B17" s="360" t="s">
        <v>1005</v>
      </c>
      <c r="C17" s="385"/>
      <c r="D17" s="348" t="s">
        <v>1013</v>
      </c>
      <c r="E17" s="360" t="s">
        <v>1006</v>
      </c>
      <c r="F17" s="361"/>
      <c r="G17" s="348" t="s">
        <v>975</v>
      </c>
      <c r="H17" s="317" t="s">
        <v>0</v>
      </c>
      <c r="I17" s="353" t="s">
        <v>5</v>
      </c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317" t="s">
        <v>12</v>
      </c>
      <c r="Y17" s="323" t="s">
        <v>6</v>
      </c>
      <c r="Z17" s="324"/>
      <c r="AA17" s="324"/>
      <c r="AB17" s="324"/>
      <c r="AC17" s="325"/>
      <c r="AD17" s="324"/>
      <c r="AE17" s="324"/>
      <c r="AF17" s="324"/>
      <c r="AG17" s="324"/>
      <c r="AH17" s="325"/>
      <c r="AI17" s="324"/>
      <c r="AJ17" s="324"/>
      <c r="AK17" s="324"/>
      <c r="AL17" s="324"/>
      <c r="AM17" s="326"/>
      <c r="AN17" s="317" t="s">
        <v>11</v>
      </c>
      <c r="AO17" s="323" t="s">
        <v>7</v>
      </c>
      <c r="AP17" s="324"/>
      <c r="AQ17" s="324"/>
      <c r="AR17" s="324"/>
      <c r="AS17" s="325"/>
      <c r="AT17" s="324"/>
      <c r="AU17" s="324"/>
      <c r="AV17" s="324"/>
      <c r="AW17" s="324"/>
      <c r="AX17" s="325"/>
      <c r="AY17" s="324"/>
      <c r="AZ17" s="324"/>
      <c r="BA17" s="324"/>
      <c r="BB17" s="324"/>
      <c r="BC17" s="326"/>
      <c r="BD17" s="317" t="s">
        <v>10</v>
      </c>
      <c r="BE17" s="346" t="s">
        <v>8</v>
      </c>
      <c r="BF17" s="346"/>
      <c r="BG17" s="346"/>
      <c r="BH17" s="346"/>
      <c r="BI17" s="347"/>
      <c r="BJ17" s="346"/>
      <c r="BK17" s="346"/>
      <c r="BL17" s="346"/>
      <c r="BM17" s="346"/>
      <c r="BN17" s="347"/>
      <c r="BO17" s="346"/>
      <c r="BP17" s="346"/>
      <c r="BQ17" s="346"/>
      <c r="BR17" s="346"/>
      <c r="BS17" s="347"/>
      <c r="BT17" s="317" t="s">
        <v>9</v>
      </c>
      <c r="BU17" s="317" t="s">
        <v>981</v>
      </c>
    </row>
    <row r="18" spans="1:73" ht="33.75" thickBot="1">
      <c r="A18" s="349"/>
      <c r="B18" s="362"/>
      <c r="C18" s="386"/>
      <c r="D18" s="349"/>
      <c r="E18" s="362"/>
      <c r="F18" s="363"/>
      <c r="G18" s="349"/>
      <c r="H18" s="366"/>
      <c r="I18" s="356" t="s">
        <v>977</v>
      </c>
      <c r="J18" s="321"/>
      <c r="K18" s="321"/>
      <c r="L18" s="322"/>
      <c r="M18" s="327" t="s">
        <v>969</v>
      </c>
      <c r="N18" s="320" t="s">
        <v>978</v>
      </c>
      <c r="O18" s="321"/>
      <c r="P18" s="321"/>
      <c r="Q18" s="322"/>
      <c r="R18" s="327" t="s">
        <v>969</v>
      </c>
      <c r="S18" s="320" t="s">
        <v>979</v>
      </c>
      <c r="T18" s="321"/>
      <c r="U18" s="321"/>
      <c r="V18" s="322"/>
      <c r="W18" s="327" t="s">
        <v>969</v>
      </c>
      <c r="X18" s="318"/>
      <c r="Y18" s="356" t="s">
        <v>968</v>
      </c>
      <c r="Z18" s="321"/>
      <c r="AA18" s="321"/>
      <c r="AB18" s="322"/>
      <c r="AC18" s="315" t="s">
        <v>969</v>
      </c>
      <c r="AD18" s="320" t="s">
        <v>955</v>
      </c>
      <c r="AE18" s="321"/>
      <c r="AF18" s="321"/>
      <c r="AG18" s="322"/>
      <c r="AH18" s="315" t="s">
        <v>969</v>
      </c>
      <c r="AI18" s="320" t="s">
        <v>956</v>
      </c>
      <c r="AJ18" s="321"/>
      <c r="AK18" s="321"/>
      <c r="AL18" s="322"/>
      <c r="AM18" s="315" t="s">
        <v>969</v>
      </c>
      <c r="AN18" s="318"/>
      <c r="AO18" s="356" t="s">
        <v>957</v>
      </c>
      <c r="AP18" s="321"/>
      <c r="AQ18" s="321"/>
      <c r="AR18" s="322"/>
      <c r="AS18" s="315" t="s">
        <v>969</v>
      </c>
      <c r="AT18" s="320" t="s">
        <v>958</v>
      </c>
      <c r="AU18" s="321"/>
      <c r="AV18" s="321"/>
      <c r="AW18" s="322"/>
      <c r="AX18" s="315" t="s">
        <v>969</v>
      </c>
      <c r="AY18" s="320" t="s">
        <v>959</v>
      </c>
      <c r="AZ18" s="321"/>
      <c r="BA18" s="321"/>
      <c r="BB18" s="322"/>
      <c r="BC18" s="328" t="s">
        <v>969</v>
      </c>
      <c r="BD18" s="318"/>
      <c r="BE18" s="343" t="s">
        <v>960</v>
      </c>
      <c r="BF18" s="344"/>
      <c r="BG18" s="344"/>
      <c r="BH18" s="345"/>
      <c r="BI18" s="357" t="s">
        <v>969</v>
      </c>
      <c r="BJ18" s="334" t="s">
        <v>961</v>
      </c>
      <c r="BK18" s="335"/>
      <c r="BL18" s="335"/>
      <c r="BM18" s="336"/>
      <c r="BN18" s="357" t="s">
        <v>969</v>
      </c>
      <c r="BO18" s="334" t="s">
        <v>962</v>
      </c>
      <c r="BP18" s="335"/>
      <c r="BQ18" s="335"/>
      <c r="BR18" s="336"/>
      <c r="BS18" s="357" t="s">
        <v>969</v>
      </c>
      <c r="BT18" s="318"/>
      <c r="BU18" s="318"/>
    </row>
    <row r="19" spans="1:73" ht="141.75" customHeight="1" thickBot="1">
      <c r="A19" s="350"/>
      <c r="B19" s="364"/>
      <c r="C19" s="387"/>
      <c r="D19" s="351"/>
      <c r="E19" s="364"/>
      <c r="F19" s="365"/>
      <c r="G19" s="351"/>
      <c r="H19" s="367"/>
      <c r="I19" s="163" t="s">
        <v>951</v>
      </c>
      <c r="J19" s="164" t="s">
        <v>952</v>
      </c>
      <c r="K19" s="164" t="s">
        <v>953</v>
      </c>
      <c r="L19" s="164" t="s">
        <v>954</v>
      </c>
      <c r="M19" s="316"/>
      <c r="N19" s="164" t="s">
        <v>951</v>
      </c>
      <c r="O19" s="164" t="s">
        <v>952</v>
      </c>
      <c r="P19" s="164" t="s">
        <v>953</v>
      </c>
      <c r="Q19" s="164" t="s">
        <v>954</v>
      </c>
      <c r="R19" s="316"/>
      <c r="S19" s="164" t="s">
        <v>951</v>
      </c>
      <c r="T19" s="164" t="s">
        <v>952</v>
      </c>
      <c r="U19" s="164" t="s">
        <v>953</v>
      </c>
      <c r="V19" s="164" t="s">
        <v>954</v>
      </c>
      <c r="W19" s="316"/>
      <c r="X19" s="319"/>
      <c r="Y19" s="163" t="s">
        <v>951</v>
      </c>
      <c r="Z19" s="164" t="s">
        <v>952</v>
      </c>
      <c r="AA19" s="164" t="s">
        <v>953</v>
      </c>
      <c r="AB19" s="164" t="s">
        <v>954</v>
      </c>
      <c r="AC19" s="316"/>
      <c r="AD19" s="164" t="s">
        <v>951</v>
      </c>
      <c r="AE19" s="164" t="s">
        <v>952</v>
      </c>
      <c r="AF19" s="164" t="s">
        <v>953</v>
      </c>
      <c r="AG19" s="164" t="s">
        <v>954</v>
      </c>
      <c r="AH19" s="316"/>
      <c r="AI19" s="164" t="s">
        <v>951</v>
      </c>
      <c r="AJ19" s="164" t="s">
        <v>952</v>
      </c>
      <c r="AK19" s="164" t="s">
        <v>953</v>
      </c>
      <c r="AL19" s="164" t="s">
        <v>954</v>
      </c>
      <c r="AM19" s="316"/>
      <c r="AN19" s="319"/>
      <c r="AO19" s="161" t="s">
        <v>951</v>
      </c>
      <c r="AP19" s="162" t="s">
        <v>952</v>
      </c>
      <c r="AQ19" s="162" t="s">
        <v>953</v>
      </c>
      <c r="AR19" s="162" t="s">
        <v>954</v>
      </c>
      <c r="AS19" s="316"/>
      <c r="AT19" s="162" t="s">
        <v>951</v>
      </c>
      <c r="AU19" s="162" t="s">
        <v>952</v>
      </c>
      <c r="AV19" s="162" t="s">
        <v>953</v>
      </c>
      <c r="AW19" s="162" t="s">
        <v>954</v>
      </c>
      <c r="AX19" s="316"/>
      <c r="AY19" s="162" t="s">
        <v>951</v>
      </c>
      <c r="AZ19" s="162" t="s">
        <v>952</v>
      </c>
      <c r="BA19" s="162" t="s">
        <v>953</v>
      </c>
      <c r="BB19" s="162" t="s">
        <v>954</v>
      </c>
      <c r="BC19" s="329"/>
      <c r="BD19" s="319"/>
      <c r="BE19" s="161" t="s">
        <v>980</v>
      </c>
      <c r="BF19" s="162" t="s">
        <v>952</v>
      </c>
      <c r="BG19" s="162" t="s">
        <v>953</v>
      </c>
      <c r="BH19" s="162" t="s">
        <v>954</v>
      </c>
      <c r="BI19" s="359"/>
      <c r="BJ19" s="162" t="s">
        <v>980</v>
      </c>
      <c r="BK19" s="162" t="s">
        <v>952</v>
      </c>
      <c r="BL19" s="162" t="s">
        <v>953</v>
      </c>
      <c r="BM19" s="162" t="s">
        <v>954</v>
      </c>
      <c r="BN19" s="359"/>
      <c r="BO19" s="162" t="s">
        <v>980</v>
      </c>
      <c r="BP19" s="162" t="s">
        <v>952</v>
      </c>
      <c r="BQ19" s="162" t="s">
        <v>953</v>
      </c>
      <c r="BR19" s="162" t="s">
        <v>954</v>
      </c>
      <c r="BS19" s="358"/>
      <c r="BT19" s="319"/>
      <c r="BU19" s="319"/>
    </row>
    <row r="20" spans="1:73" ht="38.25" customHeight="1" thickBot="1">
      <c r="A20" s="197"/>
      <c r="B20" s="303" t="s">
        <v>912</v>
      </c>
      <c r="C20" s="304"/>
      <c r="D20" s="304"/>
      <c r="E20" s="304"/>
      <c r="F20" s="304"/>
      <c r="G20" s="305"/>
      <c r="H20" s="153"/>
      <c r="I20" s="101"/>
      <c r="J20" s="101"/>
      <c r="K20" s="101"/>
      <c r="L20" s="101"/>
      <c r="M20" s="102"/>
      <c r="N20" s="101"/>
      <c r="O20" s="101"/>
      <c r="P20" s="101"/>
      <c r="Q20" s="101"/>
      <c r="R20" s="102"/>
      <c r="S20" s="101"/>
      <c r="T20" s="101"/>
      <c r="U20" s="101"/>
      <c r="V20" s="103"/>
      <c r="W20" s="102"/>
      <c r="X20" s="103"/>
      <c r="Y20" s="103"/>
      <c r="Z20" s="103"/>
      <c r="AA20" s="103"/>
      <c r="AB20" s="103"/>
      <c r="AC20" s="102"/>
      <c r="AD20" s="103"/>
      <c r="AE20" s="103"/>
      <c r="AF20" s="103"/>
      <c r="AG20" s="103"/>
      <c r="AH20" s="102"/>
      <c r="AI20" s="103"/>
      <c r="AJ20" s="103"/>
      <c r="AK20" s="103"/>
      <c r="AL20" s="103"/>
      <c r="AM20" s="102"/>
      <c r="AN20" s="103"/>
      <c r="AO20" s="103"/>
      <c r="AP20" s="103"/>
      <c r="AQ20" s="103"/>
      <c r="AR20" s="103"/>
      <c r="AS20" s="102"/>
      <c r="AT20" s="103"/>
      <c r="AU20" s="103"/>
      <c r="AV20" s="103"/>
      <c r="AW20" s="103"/>
      <c r="AX20" s="102"/>
      <c r="AY20" s="103"/>
      <c r="AZ20" s="103"/>
      <c r="BA20" s="103"/>
      <c r="BB20" s="103"/>
      <c r="BC20" s="102"/>
      <c r="BD20" s="103"/>
      <c r="BE20" s="103"/>
      <c r="BF20" s="104"/>
      <c r="BG20" s="104"/>
      <c r="BH20" s="104"/>
      <c r="BI20" s="102"/>
      <c r="BJ20" s="104"/>
      <c r="BK20" s="104"/>
      <c r="BL20" s="104"/>
      <c r="BM20" s="104"/>
      <c r="BN20" s="102"/>
      <c r="BO20" s="104"/>
      <c r="BP20" s="104"/>
      <c r="BQ20" s="104"/>
      <c r="BR20" s="104"/>
      <c r="BS20" s="102"/>
      <c r="BT20" s="103"/>
      <c r="BU20" s="105"/>
    </row>
    <row r="21" spans="1:73" ht="39" thickBot="1">
      <c r="A21" s="261">
        <v>1</v>
      </c>
      <c r="B21" s="230" t="s">
        <v>993</v>
      </c>
      <c r="C21" s="229"/>
      <c r="D21" s="204">
        <v>451</v>
      </c>
      <c r="E21" s="311">
        <v>470301001</v>
      </c>
      <c r="F21" s="312"/>
      <c r="G21" s="247" t="s">
        <v>1081</v>
      </c>
      <c r="H21" s="150"/>
      <c r="I21" s="94"/>
      <c r="J21" s="94"/>
      <c r="K21" s="280">
        <v>1</v>
      </c>
      <c r="L21" s="281"/>
      <c r="M21" s="158"/>
      <c r="N21" s="94"/>
      <c r="O21" s="155"/>
      <c r="P21" s="155"/>
      <c r="Q21" s="155"/>
      <c r="R21" s="158"/>
      <c r="S21" s="155"/>
      <c r="T21" s="155"/>
      <c r="U21" s="155"/>
      <c r="V21" s="155"/>
      <c r="W21" s="158"/>
      <c r="X21" s="96"/>
      <c r="Y21" s="94"/>
      <c r="Z21" s="94"/>
      <c r="AA21" s="94"/>
      <c r="AB21" s="94"/>
      <c r="AC21" s="158"/>
      <c r="AD21" s="94"/>
      <c r="AE21" s="94"/>
      <c r="AF21" s="94"/>
      <c r="AG21" s="94"/>
      <c r="AH21" s="158"/>
      <c r="AI21" s="94"/>
      <c r="AJ21" s="94"/>
      <c r="AK21" s="94"/>
      <c r="AL21" s="94"/>
      <c r="AM21" s="158"/>
      <c r="AN21" s="96"/>
      <c r="AO21" s="94"/>
      <c r="AP21" s="94"/>
      <c r="AQ21" s="94"/>
      <c r="AR21" s="94"/>
      <c r="AS21" s="158"/>
      <c r="AT21" s="94"/>
      <c r="AU21" s="94"/>
      <c r="AV21" s="94"/>
      <c r="AW21" s="94"/>
      <c r="AX21" s="158"/>
      <c r="AY21" s="94"/>
      <c r="AZ21" s="94"/>
      <c r="BA21" s="94"/>
      <c r="BB21" s="94"/>
      <c r="BC21" s="158"/>
      <c r="BD21" s="96"/>
      <c r="BE21" s="94"/>
      <c r="BF21" s="94"/>
      <c r="BG21" s="94"/>
      <c r="BH21" s="94"/>
      <c r="BI21" s="158"/>
      <c r="BJ21" s="94"/>
      <c r="BK21" s="94"/>
      <c r="BL21" s="94"/>
      <c r="BM21" s="94"/>
      <c r="BN21" s="158"/>
      <c r="BO21" s="94"/>
      <c r="BP21" s="94"/>
      <c r="BQ21" s="94"/>
      <c r="BR21" s="94"/>
      <c r="BS21" s="158"/>
      <c r="BT21" s="96"/>
      <c r="BU21" s="98"/>
    </row>
    <row r="22" spans="1:73" ht="39" thickBot="1">
      <c r="A22" s="261">
        <v>2</v>
      </c>
      <c r="B22" s="230" t="s">
        <v>993</v>
      </c>
      <c r="C22" s="229"/>
      <c r="D22" s="204">
        <v>391</v>
      </c>
      <c r="E22" s="311">
        <v>470301001</v>
      </c>
      <c r="F22" s="330"/>
      <c r="G22" s="247" t="s">
        <v>1041</v>
      </c>
      <c r="H22" s="150"/>
      <c r="I22" s="94"/>
      <c r="J22" s="94"/>
      <c r="K22" s="280">
        <v>1</v>
      </c>
      <c r="L22" s="281"/>
      <c r="M22" s="158"/>
      <c r="N22" s="94"/>
      <c r="O22" s="155"/>
      <c r="P22" s="155"/>
      <c r="Q22" s="155"/>
      <c r="R22" s="158"/>
      <c r="S22" s="155"/>
      <c r="T22" s="155"/>
      <c r="U22" s="155"/>
      <c r="V22" s="155"/>
      <c r="W22" s="158"/>
      <c r="X22" s="96"/>
      <c r="Y22" s="94"/>
      <c r="Z22" s="94"/>
      <c r="AA22" s="94"/>
      <c r="AB22" s="94"/>
      <c r="AC22" s="158"/>
      <c r="AD22" s="94"/>
      <c r="AE22" s="94"/>
      <c r="AF22" s="94"/>
      <c r="AG22" s="94"/>
      <c r="AH22" s="158"/>
      <c r="AI22" s="94"/>
      <c r="AJ22" s="94"/>
      <c r="AK22" s="94"/>
      <c r="AL22" s="94"/>
      <c r="AM22" s="158"/>
      <c r="AN22" s="96"/>
      <c r="AO22" s="94"/>
      <c r="AP22" s="94"/>
      <c r="AQ22" s="94"/>
      <c r="AR22" s="94"/>
      <c r="AS22" s="158"/>
      <c r="AT22" s="94"/>
      <c r="AU22" s="94"/>
      <c r="AV22" s="94"/>
      <c r="AW22" s="94"/>
      <c r="AX22" s="158"/>
      <c r="AY22" s="94"/>
      <c r="AZ22" s="94"/>
      <c r="BA22" s="94"/>
      <c r="BB22" s="94"/>
      <c r="BC22" s="158"/>
      <c r="BD22" s="96"/>
      <c r="BE22" s="94"/>
      <c r="BF22" s="94"/>
      <c r="BG22" s="94"/>
      <c r="BH22" s="94"/>
      <c r="BI22" s="158"/>
      <c r="BJ22" s="94"/>
      <c r="BK22" s="94"/>
      <c r="BL22" s="94"/>
      <c r="BM22" s="94"/>
      <c r="BN22" s="158"/>
      <c r="BO22" s="94"/>
      <c r="BP22" s="94"/>
      <c r="BQ22" s="94"/>
      <c r="BR22" s="94"/>
      <c r="BS22" s="158"/>
      <c r="BT22" s="96"/>
      <c r="BU22" s="98"/>
    </row>
    <row r="23" spans="1:73" ht="39" thickBot="1">
      <c r="A23" s="276">
        <v>3</v>
      </c>
      <c r="B23" s="198" t="s">
        <v>993</v>
      </c>
      <c r="C23" s="196"/>
      <c r="D23" s="204">
        <v>360</v>
      </c>
      <c r="E23" s="311">
        <v>470301001</v>
      </c>
      <c r="F23" s="312"/>
      <c r="G23" s="247" t="s">
        <v>1002</v>
      </c>
      <c r="H23" s="150"/>
      <c r="I23" s="94"/>
      <c r="J23" s="94"/>
      <c r="K23" s="280">
        <v>1</v>
      </c>
      <c r="L23" s="281"/>
      <c r="M23" s="158"/>
      <c r="N23" s="94"/>
      <c r="O23" s="155"/>
      <c r="P23" s="155"/>
      <c r="Q23" s="155"/>
      <c r="R23" s="158"/>
      <c r="S23" s="155"/>
      <c r="T23" s="155"/>
      <c r="U23" s="155"/>
      <c r="V23" s="155"/>
      <c r="W23" s="158"/>
      <c r="X23" s="96"/>
      <c r="Y23" s="94"/>
      <c r="Z23" s="94"/>
      <c r="AA23" s="94"/>
      <c r="AB23" s="94"/>
      <c r="AC23" s="158"/>
      <c r="AD23" s="94"/>
      <c r="AE23" s="94"/>
      <c r="AF23" s="94"/>
      <c r="AG23" s="94"/>
      <c r="AH23" s="158"/>
      <c r="AI23" s="94"/>
      <c r="AJ23" s="94"/>
      <c r="AK23" s="94"/>
      <c r="AL23" s="94"/>
      <c r="AM23" s="158"/>
      <c r="AN23" s="96"/>
      <c r="AO23" s="94"/>
      <c r="AP23" s="94"/>
      <c r="AQ23" s="94"/>
      <c r="AR23" s="94"/>
      <c r="AS23" s="158"/>
      <c r="AT23" s="94"/>
      <c r="AU23" s="94"/>
      <c r="AV23" s="94"/>
      <c r="AW23" s="94"/>
      <c r="AX23" s="158"/>
      <c r="AY23" s="94"/>
      <c r="AZ23" s="94"/>
      <c r="BA23" s="94"/>
      <c r="BB23" s="94"/>
      <c r="BC23" s="158"/>
      <c r="BD23" s="96"/>
      <c r="BE23" s="94"/>
      <c r="BF23" s="94"/>
      <c r="BG23" s="94"/>
      <c r="BH23" s="94"/>
      <c r="BI23" s="158"/>
      <c r="BJ23" s="94"/>
      <c r="BK23" s="94"/>
      <c r="BL23" s="94"/>
      <c r="BM23" s="94"/>
      <c r="BN23" s="158"/>
      <c r="BO23" s="94"/>
      <c r="BP23" s="94"/>
      <c r="BQ23" s="94"/>
      <c r="BR23" s="94"/>
      <c r="BS23" s="158"/>
      <c r="BT23" s="96"/>
      <c r="BU23" s="98"/>
    </row>
    <row r="24" spans="1:73" ht="39" thickBot="1">
      <c r="A24" s="276">
        <v>4</v>
      </c>
      <c r="B24" s="228" t="s">
        <v>993</v>
      </c>
      <c r="C24" s="229"/>
      <c r="D24" s="204">
        <v>397</v>
      </c>
      <c r="E24" s="311">
        <v>470301001</v>
      </c>
      <c r="F24" s="312"/>
      <c r="G24" s="247" t="s">
        <v>1127</v>
      </c>
      <c r="H24" s="150"/>
      <c r="I24" s="94"/>
      <c r="J24" s="94"/>
      <c r="K24" s="280">
        <v>1</v>
      </c>
      <c r="L24" s="281"/>
      <c r="M24" s="158"/>
      <c r="N24" s="94"/>
      <c r="O24" s="155"/>
      <c r="P24" s="155"/>
      <c r="Q24" s="155"/>
      <c r="R24" s="158"/>
      <c r="S24" s="155"/>
      <c r="T24" s="155"/>
      <c r="U24" s="155"/>
      <c r="V24" s="155"/>
      <c r="W24" s="158"/>
      <c r="X24" s="96"/>
      <c r="Y24" s="94"/>
      <c r="Z24" s="94"/>
      <c r="AA24" s="94"/>
      <c r="AB24" s="94"/>
      <c r="AC24" s="158"/>
      <c r="AD24" s="94"/>
      <c r="AE24" s="94"/>
      <c r="AF24" s="94"/>
      <c r="AG24" s="94"/>
      <c r="AH24" s="158"/>
      <c r="AI24" s="94"/>
      <c r="AJ24" s="94"/>
      <c r="AK24" s="94"/>
      <c r="AL24" s="94"/>
      <c r="AM24" s="158"/>
      <c r="AN24" s="96"/>
      <c r="AO24" s="94"/>
      <c r="AP24" s="94"/>
      <c r="AQ24" s="94"/>
      <c r="AR24" s="94"/>
      <c r="AS24" s="158"/>
      <c r="AT24" s="94"/>
      <c r="AU24" s="94"/>
      <c r="AV24" s="94"/>
      <c r="AW24" s="94"/>
      <c r="AX24" s="158"/>
      <c r="AY24" s="94"/>
      <c r="AZ24" s="94"/>
      <c r="BA24" s="94"/>
      <c r="BB24" s="94"/>
      <c r="BC24" s="158"/>
      <c r="BD24" s="96"/>
      <c r="BE24" s="94"/>
      <c r="BF24" s="94"/>
      <c r="BG24" s="94"/>
      <c r="BH24" s="94"/>
      <c r="BI24" s="158"/>
      <c r="BJ24" s="94"/>
      <c r="BK24" s="94"/>
      <c r="BL24" s="94"/>
      <c r="BM24" s="94"/>
      <c r="BN24" s="158"/>
      <c r="BO24" s="94"/>
      <c r="BP24" s="94"/>
      <c r="BQ24" s="94"/>
      <c r="BR24" s="94"/>
      <c r="BS24" s="158"/>
      <c r="BT24" s="96"/>
      <c r="BU24" s="98"/>
    </row>
    <row r="25" spans="1:73" ht="39" thickBot="1">
      <c r="A25" s="276">
        <v>5</v>
      </c>
      <c r="B25" s="293" t="s">
        <v>993</v>
      </c>
      <c r="C25" s="294"/>
      <c r="D25" s="204">
        <v>361</v>
      </c>
      <c r="E25" s="311">
        <v>470301001</v>
      </c>
      <c r="F25" s="312"/>
      <c r="G25" s="247" t="s">
        <v>1003</v>
      </c>
      <c r="H25" s="150"/>
      <c r="I25" s="94"/>
      <c r="J25" s="94"/>
      <c r="K25" s="280">
        <v>1</v>
      </c>
      <c r="L25" s="281"/>
      <c r="M25" s="158"/>
      <c r="N25" s="94"/>
      <c r="O25" s="155"/>
      <c r="P25" s="155"/>
      <c r="Q25" s="155"/>
      <c r="R25" s="158"/>
      <c r="S25" s="155"/>
      <c r="T25" s="155"/>
      <c r="U25" s="155"/>
      <c r="V25" s="155"/>
      <c r="W25" s="158"/>
      <c r="X25" s="96"/>
      <c r="Y25" s="94"/>
      <c r="Z25" s="94"/>
      <c r="AA25" s="94"/>
      <c r="AB25" s="94"/>
      <c r="AC25" s="158"/>
      <c r="AD25" s="94"/>
      <c r="AE25" s="94"/>
      <c r="AF25" s="94"/>
      <c r="AG25" s="94"/>
      <c r="AH25" s="158"/>
      <c r="AI25" s="94"/>
      <c r="AJ25" s="94"/>
      <c r="AK25" s="94"/>
      <c r="AL25" s="94"/>
      <c r="AM25" s="158"/>
      <c r="AN25" s="96"/>
      <c r="AO25" s="94"/>
      <c r="AP25" s="94"/>
      <c r="AQ25" s="94"/>
      <c r="AR25" s="94"/>
      <c r="AS25" s="158"/>
      <c r="AT25" s="94"/>
      <c r="AU25" s="94"/>
      <c r="AV25" s="94"/>
      <c r="AW25" s="94"/>
      <c r="AX25" s="158"/>
      <c r="AY25" s="94"/>
      <c r="AZ25" s="94"/>
      <c r="BA25" s="94"/>
      <c r="BB25" s="94"/>
      <c r="BC25" s="158"/>
      <c r="BD25" s="96"/>
      <c r="BE25" s="94"/>
      <c r="BF25" s="94"/>
      <c r="BG25" s="94"/>
      <c r="BH25" s="94"/>
      <c r="BI25" s="158"/>
      <c r="BJ25" s="94"/>
      <c r="BK25" s="94"/>
      <c r="BL25" s="94"/>
      <c r="BM25" s="94"/>
      <c r="BN25" s="158"/>
      <c r="BO25" s="94"/>
      <c r="BP25" s="94"/>
      <c r="BQ25" s="94"/>
      <c r="BR25" s="94"/>
      <c r="BS25" s="158"/>
      <c r="BT25" s="96"/>
      <c r="BU25" s="98"/>
    </row>
    <row r="26" spans="1:73" ht="39" thickBot="1">
      <c r="A26" s="276">
        <v>6</v>
      </c>
      <c r="B26" s="222" t="s">
        <v>993</v>
      </c>
      <c r="C26" s="223"/>
      <c r="D26" s="204">
        <v>379</v>
      </c>
      <c r="E26" s="311">
        <v>470301001</v>
      </c>
      <c r="F26" s="312"/>
      <c r="G26" s="247" t="s">
        <v>1029</v>
      </c>
      <c r="H26" s="150"/>
      <c r="I26" s="94"/>
      <c r="J26" s="94"/>
      <c r="K26" s="281"/>
      <c r="L26" s="280">
        <v>1</v>
      </c>
      <c r="M26" s="158"/>
      <c r="N26" s="94"/>
      <c r="O26" s="155"/>
      <c r="P26" s="155"/>
      <c r="Q26" s="155"/>
      <c r="R26" s="158"/>
      <c r="S26" s="155"/>
      <c r="T26" s="155"/>
      <c r="U26" s="155"/>
      <c r="V26" s="155"/>
      <c r="W26" s="158"/>
      <c r="X26" s="96"/>
      <c r="Y26" s="94"/>
      <c r="Z26" s="94"/>
      <c r="AA26" s="94"/>
      <c r="AB26" s="94"/>
      <c r="AC26" s="158"/>
      <c r="AD26" s="94"/>
      <c r="AE26" s="94"/>
      <c r="AF26" s="94"/>
      <c r="AG26" s="94"/>
      <c r="AH26" s="158"/>
      <c r="AI26" s="94"/>
      <c r="AJ26" s="94"/>
      <c r="AK26" s="94"/>
      <c r="AL26" s="94"/>
      <c r="AM26" s="158"/>
      <c r="AN26" s="96"/>
      <c r="AO26" s="94"/>
      <c r="AP26" s="94"/>
      <c r="AQ26" s="94"/>
      <c r="AR26" s="94"/>
      <c r="AS26" s="158"/>
      <c r="AT26" s="94"/>
      <c r="AU26" s="94"/>
      <c r="AV26" s="94"/>
      <c r="AW26" s="94"/>
      <c r="AX26" s="158"/>
      <c r="AY26" s="94"/>
      <c r="AZ26" s="94"/>
      <c r="BA26" s="94"/>
      <c r="BB26" s="94"/>
      <c r="BC26" s="158"/>
      <c r="BD26" s="96"/>
      <c r="BE26" s="94"/>
      <c r="BF26" s="94"/>
      <c r="BG26" s="94"/>
      <c r="BH26" s="94"/>
      <c r="BI26" s="158"/>
      <c r="BJ26" s="94"/>
      <c r="BK26" s="94"/>
      <c r="BL26" s="94"/>
      <c r="BM26" s="94"/>
      <c r="BN26" s="158"/>
      <c r="BO26" s="94"/>
      <c r="BP26" s="94"/>
      <c r="BQ26" s="94"/>
      <c r="BR26" s="94"/>
      <c r="BS26" s="158"/>
      <c r="BT26" s="96"/>
      <c r="BU26" s="98"/>
    </row>
    <row r="27" spans="1:73" ht="39" thickBot="1">
      <c r="A27" s="276">
        <v>7</v>
      </c>
      <c r="B27" s="293" t="s">
        <v>993</v>
      </c>
      <c r="C27" s="294"/>
      <c r="D27" s="204">
        <v>353</v>
      </c>
      <c r="E27" s="311">
        <v>470301001</v>
      </c>
      <c r="F27" s="312"/>
      <c r="G27" s="247" t="s">
        <v>1012</v>
      </c>
      <c r="H27" s="150"/>
      <c r="I27" s="94"/>
      <c r="J27" s="94"/>
      <c r="K27" s="281"/>
      <c r="L27" s="280">
        <v>1</v>
      </c>
      <c r="M27" s="158"/>
      <c r="N27" s="94"/>
      <c r="O27" s="155"/>
      <c r="P27" s="155"/>
      <c r="Q27" s="155"/>
      <c r="R27" s="158"/>
      <c r="S27" s="155"/>
      <c r="T27" s="155"/>
      <c r="U27" s="155"/>
      <c r="V27" s="155"/>
      <c r="W27" s="158"/>
      <c r="X27" s="96"/>
      <c r="Y27" s="94"/>
      <c r="Z27" s="94"/>
      <c r="AA27" s="94"/>
      <c r="AB27" s="94"/>
      <c r="AC27" s="158"/>
      <c r="AD27" s="94"/>
      <c r="AE27" s="94"/>
      <c r="AF27" s="94"/>
      <c r="AG27" s="94"/>
      <c r="AH27" s="158"/>
      <c r="AI27" s="94"/>
      <c r="AJ27" s="94"/>
      <c r="AK27" s="94"/>
      <c r="AL27" s="94"/>
      <c r="AM27" s="158"/>
      <c r="AN27" s="96"/>
      <c r="AO27" s="94"/>
      <c r="AP27" s="94"/>
      <c r="AQ27" s="94"/>
      <c r="AR27" s="94"/>
      <c r="AS27" s="158"/>
      <c r="AT27" s="94"/>
      <c r="AU27" s="94"/>
      <c r="AV27" s="94"/>
      <c r="AW27" s="94"/>
      <c r="AX27" s="158"/>
      <c r="AY27" s="94"/>
      <c r="AZ27" s="94"/>
      <c r="BA27" s="94"/>
      <c r="BB27" s="94"/>
      <c r="BC27" s="158"/>
      <c r="BD27" s="96"/>
      <c r="BE27" s="94"/>
      <c r="BF27" s="94"/>
      <c r="BG27" s="94"/>
      <c r="BH27" s="94"/>
      <c r="BI27" s="158"/>
      <c r="BJ27" s="94"/>
      <c r="BK27" s="94"/>
      <c r="BL27" s="94"/>
      <c r="BM27" s="94"/>
      <c r="BN27" s="158"/>
      <c r="BO27" s="94"/>
      <c r="BP27" s="94"/>
      <c r="BQ27" s="94"/>
      <c r="BR27" s="94"/>
      <c r="BS27" s="158"/>
      <c r="BT27" s="96"/>
      <c r="BU27" s="98"/>
    </row>
    <row r="28" spans="1:73" ht="39" thickBot="1">
      <c r="A28" s="276">
        <v>8</v>
      </c>
      <c r="B28" s="228" t="s">
        <v>993</v>
      </c>
      <c r="C28" s="229"/>
      <c r="D28" s="204">
        <v>410</v>
      </c>
      <c r="E28" s="311">
        <v>470301001</v>
      </c>
      <c r="F28" s="312"/>
      <c r="G28" s="247" t="s">
        <v>1049</v>
      </c>
      <c r="H28" s="150"/>
      <c r="I28" s="94"/>
      <c r="J28" s="94"/>
      <c r="K28" s="281"/>
      <c r="L28" s="280">
        <v>1</v>
      </c>
      <c r="M28" s="158"/>
      <c r="N28" s="94"/>
      <c r="O28" s="155"/>
      <c r="P28" s="155"/>
      <c r="Q28" s="155"/>
      <c r="R28" s="158"/>
      <c r="S28" s="155"/>
      <c r="T28" s="155"/>
      <c r="U28" s="155"/>
      <c r="V28" s="155"/>
      <c r="W28" s="158"/>
      <c r="X28" s="96"/>
      <c r="Y28" s="94"/>
      <c r="Z28" s="94"/>
      <c r="AA28" s="94"/>
      <c r="AB28" s="94"/>
      <c r="AC28" s="158"/>
      <c r="AD28" s="94"/>
      <c r="AE28" s="94"/>
      <c r="AF28" s="94"/>
      <c r="AG28" s="94"/>
      <c r="AH28" s="158"/>
      <c r="AI28" s="94"/>
      <c r="AJ28" s="94"/>
      <c r="AK28" s="94"/>
      <c r="AL28" s="94"/>
      <c r="AM28" s="158"/>
      <c r="AN28" s="96"/>
      <c r="AO28" s="94"/>
      <c r="AP28" s="94"/>
      <c r="AQ28" s="94"/>
      <c r="AR28" s="94"/>
      <c r="AS28" s="158"/>
      <c r="AT28" s="94"/>
      <c r="AU28" s="94"/>
      <c r="AV28" s="94"/>
      <c r="AW28" s="94"/>
      <c r="AX28" s="158"/>
      <c r="AY28" s="94"/>
      <c r="AZ28" s="94"/>
      <c r="BA28" s="94"/>
      <c r="BB28" s="94"/>
      <c r="BC28" s="158"/>
      <c r="BD28" s="96"/>
      <c r="BE28" s="94"/>
      <c r="BF28" s="94"/>
      <c r="BG28" s="94"/>
      <c r="BH28" s="94"/>
      <c r="BI28" s="158"/>
      <c r="BJ28" s="94"/>
      <c r="BK28" s="94"/>
      <c r="BL28" s="94"/>
      <c r="BM28" s="94"/>
      <c r="BN28" s="158"/>
      <c r="BO28" s="94"/>
      <c r="BP28" s="94"/>
      <c r="BQ28" s="94"/>
      <c r="BR28" s="94"/>
      <c r="BS28" s="158"/>
      <c r="BT28" s="96"/>
      <c r="BU28" s="98"/>
    </row>
    <row r="29" spans="1:73" ht="39" thickBot="1">
      <c r="A29" s="276">
        <v>9</v>
      </c>
      <c r="B29" s="228" t="s">
        <v>993</v>
      </c>
      <c r="C29" s="229"/>
      <c r="D29" s="204">
        <v>425</v>
      </c>
      <c r="E29" s="311">
        <v>470301001</v>
      </c>
      <c r="F29" s="312"/>
      <c r="G29" s="247" t="s">
        <v>1058</v>
      </c>
      <c r="H29" s="150"/>
      <c r="I29" s="94"/>
      <c r="J29" s="94"/>
      <c r="K29" s="281"/>
      <c r="L29" s="280">
        <v>1</v>
      </c>
      <c r="M29" s="158"/>
      <c r="N29" s="94"/>
      <c r="O29" s="155"/>
      <c r="P29" s="155"/>
      <c r="Q29" s="155"/>
      <c r="R29" s="158"/>
      <c r="S29" s="155"/>
      <c r="T29" s="155"/>
      <c r="U29" s="155"/>
      <c r="V29" s="155"/>
      <c r="W29" s="158"/>
      <c r="X29" s="96"/>
      <c r="Y29" s="94"/>
      <c r="Z29" s="94"/>
      <c r="AA29" s="94"/>
      <c r="AB29" s="94"/>
      <c r="AC29" s="158"/>
      <c r="AD29" s="94"/>
      <c r="AE29" s="94"/>
      <c r="AF29" s="94"/>
      <c r="AG29" s="94"/>
      <c r="AH29" s="158"/>
      <c r="AI29" s="94"/>
      <c r="AJ29" s="94"/>
      <c r="AK29" s="94"/>
      <c r="AL29" s="94"/>
      <c r="AM29" s="158"/>
      <c r="AN29" s="96"/>
      <c r="AO29" s="94"/>
      <c r="AP29" s="94"/>
      <c r="AQ29" s="94"/>
      <c r="AR29" s="94"/>
      <c r="AS29" s="158"/>
      <c r="AT29" s="94"/>
      <c r="AU29" s="94"/>
      <c r="AV29" s="94"/>
      <c r="AW29" s="94"/>
      <c r="AX29" s="158"/>
      <c r="AY29" s="94"/>
      <c r="AZ29" s="94"/>
      <c r="BA29" s="94"/>
      <c r="BB29" s="94"/>
      <c r="BC29" s="158"/>
      <c r="BD29" s="96"/>
      <c r="BE29" s="94"/>
      <c r="BF29" s="94"/>
      <c r="BG29" s="94"/>
      <c r="BH29" s="94"/>
      <c r="BI29" s="158"/>
      <c r="BJ29" s="94"/>
      <c r="BK29" s="94"/>
      <c r="BL29" s="94"/>
      <c r="BM29" s="94"/>
      <c r="BN29" s="158"/>
      <c r="BO29" s="94"/>
      <c r="BP29" s="94"/>
      <c r="BQ29" s="94"/>
      <c r="BR29" s="94"/>
      <c r="BS29" s="158"/>
      <c r="BT29" s="96"/>
      <c r="BU29" s="98"/>
    </row>
    <row r="30" spans="1:73" ht="39" thickBot="1">
      <c r="A30" s="276">
        <v>10</v>
      </c>
      <c r="B30" s="228" t="s">
        <v>993</v>
      </c>
      <c r="C30" s="229"/>
      <c r="D30" s="204">
        <v>403</v>
      </c>
      <c r="E30" s="311">
        <v>470301001</v>
      </c>
      <c r="F30" s="312"/>
      <c r="G30" s="247" t="s">
        <v>1128</v>
      </c>
      <c r="H30" s="150"/>
      <c r="I30" s="94"/>
      <c r="J30" s="94"/>
      <c r="K30" s="94"/>
      <c r="L30" s="94"/>
      <c r="M30" s="158"/>
      <c r="N30" s="280">
        <v>1</v>
      </c>
      <c r="O30" s="281"/>
      <c r="P30" s="281"/>
      <c r="Q30" s="281"/>
      <c r="R30" s="158"/>
      <c r="S30" s="155"/>
      <c r="T30" s="155"/>
      <c r="U30" s="155"/>
      <c r="V30" s="155"/>
      <c r="W30" s="158"/>
      <c r="X30" s="96"/>
      <c r="Y30" s="94"/>
      <c r="Z30" s="94"/>
      <c r="AA30" s="94"/>
      <c r="AB30" s="94"/>
      <c r="AC30" s="158"/>
      <c r="AD30" s="94"/>
      <c r="AE30" s="94"/>
      <c r="AF30" s="94"/>
      <c r="AG30" s="94"/>
      <c r="AH30" s="158"/>
      <c r="AI30" s="94"/>
      <c r="AJ30" s="94"/>
      <c r="AK30" s="94"/>
      <c r="AL30" s="94"/>
      <c r="AM30" s="158"/>
      <c r="AN30" s="96"/>
      <c r="AO30" s="94"/>
      <c r="AP30" s="94"/>
      <c r="AQ30" s="94"/>
      <c r="AR30" s="94"/>
      <c r="AS30" s="158"/>
      <c r="AT30" s="94"/>
      <c r="AU30" s="94"/>
      <c r="AV30" s="94"/>
      <c r="AW30" s="94"/>
      <c r="AX30" s="158"/>
      <c r="AY30" s="94"/>
      <c r="AZ30" s="94"/>
      <c r="BA30" s="94"/>
      <c r="BB30" s="94"/>
      <c r="BC30" s="158"/>
      <c r="BD30" s="96"/>
      <c r="BE30" s="94"/>
      <c r="BF30" s="94"/>
      <c r="BG30" s="94"/>
      <c r="BH30" s="94"/>
      <c r="BI30" s="158"/>
      <c r="BJ30" s="94"/>
      <c r="BK30" s="94"/>
      <c r="BL30" s="94"/>
      <c r="BM30" s="94"/>
      <c r="BN30" s="158"/>
      <c r="BO30" s="94"/>
      <c r="BP30" s="94"/>
      <c r="BQ30" s="94"/>
      <c r="BR30" s="94"/>
      <c r="BS30" s="158"/>
      <c r="BT30" s="96"/>
      <c r="BU30" s="98"/>
    </row>
    <row r="31" spans="1:73" ht="39" thickBot="1">
      <c r="A31" s="276">
        <v>11</v>
      </c>
      <c r="B31" s="222" t="s">
        <v>993</v>
      </c>
      <c r="C31" s="223"/>
      <c r="D31" s="204">
        <v>376</v>
      </c>
      <c r="E31" s="311">
        <v>470301001</v>
      </c>
      <c r="F31" s="312"/>
      <c r="G31" s="247" t="s">
        <v>1026</v>
      </c>
      <c r="H31" s="150"/>
      <c r="I31" s="94"/>
      <c r="J31" s="94"/>
      <c r="K31" s="94"/>
      <c r="L31" s="94"/>
      <c r="M31" s="158"/>
      <c r="N31" s="280">
        <v>1</v>
      </c>
      <c r="O31" s="281"/>
      <c r="P31" s="281"/>
      <c r="Q31" s="281"/>
      <c r="R31" s="158"/>
      <c r="S31" s="155"/>
      <c r="T31" s="155"/>
      <c r="U31" s="155"/>
      <c r="V31" s="155"/>
      <c r="W31" s="158"/>
      <c r="X31" s="96"/>
      <c r="Y31" s="94"/>
      <c r="Z31" s="94"/>
      <c r="AA31" s="94"/>
      <c r="AB31" s="94"/>
      <c r="AC31" s="158"/>
      <c r="AD31" s="94"/>
      <c r="AE31" s="94"/>
      <c r="AF31" s="94"/>
      <c r="AG31" s="94"/>
      <c r="AH31" s="158"/>
      <c r="AI31" s="94"/>
      <c r="AJ31" s="94"/>
      <c r="AK31" s="94"/>
      <c r="AL31" s="94"/>
      <c r="AM31" s="158"/>
      <c r="AN31" s="96"/>
      <c r="AO31" s="94"/>
      <c r="AP31" s="94"/>
      <c r="AQ31" s="94"/>
      <c r="AR31" s="94"/>
      <c r="AS31" s="158"/>
      <c r="AT31" s="94"/>
      <c r="AU31" s="94"/>
      <c r="AV31" s="94"/>
      <c r="AW31" s="94"/>
      <c r="AX31" s="158"/>
      <c r="AY31" s="94"/>
      <c r="AZ31" s="94"/>
      <c r="BA31" s="94"/>
      <c r="BB31" s="94"/>
      <c r="BC31" s="158"/>
      <c r="BD31" s="96"/>
      <c r="BE31" s="94"/>
      <c r="BF31" s="94"/>
      <c r="BG31" s="94"/>
      <c r="BH31" s="94"/>
      <c r="BI31" s="158"/>
      <c r="BJ31" s="94"/>
      <c r="BK31" s="94"/>
      <c r="BL31" s="94"/>
      <c r="BM31" s="94"/>
      <c r="BN31" s="158"/>
      <c r="BO31" s="94"/>
      <c r="BP31" s="94"/>
      <c r="BQ31" s="94"/>
      <c r="BR31" s="94"/>
      <c r="BS31" s="158"/>
      <c r="BT31" s="96"/>
      <c r="BU31" s="98"/>
    </row>
    <row r="32" spans="1:73" ht="39" thickBot="1">
      <c r="A32" s="276">
        <v>12</v>
      </c>
      <c r="B32" s="228" t="s">
        <v>993</v>
      </c>
      <c r="C32" s="229"/>
      <c r="D32" s="204">
        <v>444</v>
      </c>
      <c r="E32" s="311">
        <v>470301001</v>
      </c>
      <c r="F32" s="312"/>
      <c r="G32" s="247" t="s">
        <v>1076</v>
      </c>
      <c r="H32" s="150"/>
      <c r="I32" s="94"/>
      <c r="J32" s="94"/>
      <c r="K32" s="94"/>
      <c r="L32" s="94"/>
      <c r="M32" s="158"/>
      <c r="N32" s="280">
        <v>1</v>
      </c>
      <c r="O32" s="281"/>
      <c r="P32" s="281"/>
      <c r="Q32" s="281"/>
      <c r="R32" s="158"/>
      <c r="S32" s="155"/>
      <c r="T32" s="155"/>
      <c r="U32" s="155"/>
      <c r="V32" s="155"/>
      <c r="W32" s="158"/>
      <c r="X32" s="96"/>
      <c r="Y32" s="94"/>
      <c r="Z32" s="94"/>
      <c r="AA32" s="94"/>
      <c r="AB32" s="94"/>
      <c r="AC32" s="158"/>
      <c r="AD32" s="94"/>
      <c r="AE32" s="94"/>
      <c r="AF32" s="94"/>
      <c r="AG32" s="94"/>
      <c r="AH32" s="158"/>
      <c r="AI32" s="94"/>
      <c r="AJ32" s="94"/>
      <c r="AK32" s="94"/>
      <c r="AL32" s="94"/>
      <c r="AM32" s="158"/>
      <c r="AN32" s="96"/>
      <c r="AO32" s="94"/>
      <c r="AP32" s="94"/>
      <c r="AQ32" s="94"/>
      <c r="AR32" s="94"/>
      <c r="AS32" s="158"/>
      <c r="AT32" s="94"/>
      <c r="AU32" s="94"/>
      <c r="AV32" s="94"/>
      <c r="AW32" s="94"/>
      <c r="AX32" s="158"/>
      <c r="AY32" s="94"/>
      <c r="AZ32" s="94"/>
      <c r="BA32" s="94"/>
      <c r="BB32" s="94"/>
      <c r="BC32" s="158"/>
      <c r="BD32" s="96"/>
      <c r="BE32" s="94"/>
      <c r="BF32" s="94"/>
      <c r="BG32" s="94"/>
      <c r="BH32" s="94"/>
      <c r="BI32" s="158"/>
      <c r="BJ32" s="94"/>
      <c r="BK32" s="94"/>
      <c r="BL32" s="94"/>
      <c r="BM32" s="94"/>
      <c r="BN32" s="158"/>
      <c r="BO32" s="94"/>
      <c r="BP32" s="94"/>
      <c r="BQ32" s="94"/>
      <c r="BR32" s="94"/>
      <c r="BS32" s="158"/>
      <c r="BT32" s="96"/>
      <c r="BU32" s="98"/>
    </row>
    <row r="33" spans="1:73" ht="39" thickBot="1">
      <c r="A33" s="276">
        <v>13</v>
      </c>
      <c r="B33" s="228" t="s">
        <v>993</v>
      </c>
      <c r="C33" s="229"/>
      <c r="D33" s="204">
        <v>442</v>
      </c>
      <c r="E33" s="311">
        <v>470301001</v>
      </c>
      <c r="F33" s="312"/>
      <c r="G33" s="247" t="s">
        <v>1074</v>
      </c>
      <c r="H33" s="150"/>
      <c r="I33" s="94"/>
      <c r="J33" s="94"/>
      <c r="K33" s="94"/>
      <c r="L33" s="94"/>
      <c r="M33" s="158"/>
      <c r="N33" s="280">
        <v>1</v>
      </c>
      <c r="O33" s="281"/>
      <c r="P33" s="281"/>
      <c r="Q33" s="281"/>
      <c r="R33" s="158"/>
      <c r="S33" s="155"/>
      <c r="T33" s="155"/>
      <c r="U33" s="155"/>
      <c r="V33" s="155"/>
      <c r="W33" s="158"/>
      <c r="X33" s="96"/>
      <c r="Y33" s="94"/>
      <c r="Z33" s="94"/>
      <c r="AA33" s="94"/>
      <c r="AB33" s="94"/>
      <c r="AC33" s="158"/>
      <c r="AD33" s="94"/>
      <c r="AE33" s="94"/>
      <c r="AF33" s="94"/>
      <c r="AG33" s="94"/>
      <c r="AH33" s="158"/>
      <c r="AI33" s="94"/>
      <c r="AJ33" s="94"/>
      <c r="AK33" s="94"/>
      <c r="AL33" s="94"/>
      <c r="AM33" s="158"/>
      <c r="AN33" s="96"/>
      <c r="AO33" s="94"/>
      <c r="AP33" s="94"/>
      <c r="AQ33" s="94"/>
      <c r="AR33" s="94"/>
      <c r="AS33" s="158"/>
      <c r="AT33" s="94"/>
      <c r="AU33" s="94"/>
      <c r="AV33" s="94"/>
      <c r="AW33" s="94"/>
      <c r="AX33" s="158"/>
      <c r="AY33" s="94"/>
      <c r="AZ33" s="94"/>
      <c r="BA33" s="94"/>
      <c r="BB33" s="94"/>
      <c r="BC33" s="158"/>
      <c r="BD33" s="96"/>
      <c r="BE33" s="94"/>
      <c r="BF33" s="94"/>
      <c r="BG33" s="94"/>
      <c r="BH33" s="94"/>
      <c r="BI33" s="158"/>
      <c r="BJ33" s="94"/>
      <c r="BK33" s="94"/>
      <c r="BL33" s="94"/>
      <c r="BM33" s="94"/>
      <c r="BN33" s="158"/>
      <c r="BO33" s="94"/>
      <c r="BP33" s="94"/>
      <c r="BQ33" s="94"/>
      <c r="BR33" s="94"/>
      <c r="BS33" s="158"/>
      <c r="BT33" s="96"/>
      <c r="BU33" s="98"/>
    </row>
    <row r="34" spans="1:73" ht="77.25" thickBot="1">
      <c r="A34" s="276">
        <v>14</v>
      </c>
      <c r="B34" s="373" t="s">
        <v>993</v>
      </c>
      <c r="C34" s="294"/>
      <c r="D34" s="204">
        <v>142</v>
      </c>
      <c r="E34" s="311">
        <v>470301001</v>
      </c>
      <c r="F34" s="330"/>
      <c r="G34" s="247" t="s">
        <v>983</v>
      </c>
      <c r="H34" s="150"/>
      <c r="I34" s="94"/>
      <c r="J34" s="94"/>
      <c r="K34" s="94"/>
      <c r="L34" s="94"/>
      <c r="M34" s="158"/>
      <c r="N34" s="281"/>
      <c r="O34" s="280">
        <v>1</v>
      </c>
      <c r="P34" s="281"/>
      <c r="Q34" s="281"/>
      <c r="R34" s="158"/>
      <c r="S34" s="155"/>
      <c r="T34" s="155"/>
      <c r="U34" s="155"/>
      <c r="V34" s="155"/>
      <c r="W34" s="158"/>
      <c r="X34" s="96"/>
      <c r="Y34" s="94"/>
      <c r="Z34" s="94"/>
      <c r="AA34" s="94"/>
      <c r="AB34" s="94"/>
      <c r="AC34" s="158"/>
      <c r="AD34" s="94"/>
      <c r="AE34" s="94"/>
      <c r="AF34" s="94"/>
      <c r="AG34" s="94"/>
      <c r="AH34" s="158"/>
      <c r="AI34" s="94"/>
      <c r="AJ34" s="94"/>
      <c r="AK34" s="94"/>
      <c r="AL34" s="94"/>
      <c r="AM34" s="158"/>
      <c r="AN34" s="96"/>
      <c r="AO34" s="94"/>
      <c r="AP34" s="94"/>
      <c r="AQ34" s="94"/>
      <c r="AR34" s="94"/>
      <c r="AS34" s="158"/>
      <c r="AT34" s="94"/>
      <c r="AU34" s="94"/>
      <c r="AV34" s="94"/>
      <c r="AW34" s="94"/>
      <c r="AX34" s="158"/>
      <c r="AY34" s="94"/>
      <c r="AZ34" s="94"/>
      <c r="BA34" s="94"/>
      <c r="BB34" s="94"/>
      <c r="BC34" s="158"/>
      <c r="BD34" s="96"/>
      <c r="BE34" s="94"/>
      <c r="BF34" s="94"/>
      <c r="BG34" s="94"/>
      <c r="BH34" s="94"/>
      <c r="BI34" s="158"/>
      <c r="BJ34" s="94"/>
      <c r="BK34" s="94"/>
      <c r="BL34" s="94"/>
      <c r="BM34" s="94"/>
      <c r="BN34" s="158"/>
      <c r="BO34" s="94"/>
      <c r="BP34" s="94"/>
      <c r="BQ34" s="94"/>
      <c r="BR34" s="94"/>
      <c r="BS34" s="158"/>
      <c r="BT34" s="96"/>
      <c r="BU34" s="98"/>
    </row>
    <row r="35" spans="1:73" ht="39" thickBot="1">
      <c r="A35" s="276">
        <v>15</v>
      </c>
      <c r="B35" s="373" t="s">
        <v>993</v>
      </c>
      <c r="C35" s="294"/>
      <c r="D35" s="206">
        <v>329</v>
      </c>
      <c r="E35" s="301">
        <v>470301001</v>
      </c>
      <c r="F35" s="374"/>
      <c r="G35" s="255" t="s">
        <v>1129</v>
      </c>
      <c r="H35" s="139"/>
      <c r="I35" s="94"/>
      <c r="J35" s="94"/>
      <c r="K35" s="94"/>
      <c r="L35" s="94"/>
      <c r="M35" s="158"/>
      <c r="N35" s="281"/>
      <c r="O35" s="280">
        <v>1</v>
      </c>
      <c r="P35" s="281"/>
      <c r="Q35" s="281"/>
      <c r="R35" s="158"/>
      <c r="S35" s="155"/>
      <c r="T35" s="155"/>
      <c r="U35" s="155"/>
      <c r="V35" s="155"/>
      <c r="W35" s="158"/>
      <c r="X35" s="96"/>
      <c r="Y35" s="94"/>
      <c r="Z35" s="94"/>
      <c r="AA35" s="94"/>
      <c r="AB35" s="94"/>
      <c r="AC35" s="158"/>
      <c r="AD35" s="94"/>
      <c r="AE35" s="94"/>
      <c r="AF35" s="94"/>
      <c r="AG35" s="94"/>
      <c r="AH35" s="158"/>
      <c r="AI35" s="94"/>
      <c r="AJ35" s="94"/>
      <c r="AK35" s="94"/>
      <c r="AL35" s="94"/>
      <c r="AM35" s="158"/>
      <c r="AN35" s="96"/>
      <c r="AO35" s="94"/>
      <c r="AP35" s="94"/>
      <c r="AQ35" s="94"/>
      <c r="AR35" s="94"/>
      <c r="AS35" s="158"/>
      <c r="AT35" s="94"/>
      <c r="AU35" s="94"/>
      <c r="AV35" s="94"/>
      <c r="AW35" s="94"/>
      <c r="AX35" s="158"/>
      <c r="AY35" s="94"/>
      <c r="AZ35" s="94"/>
      <c r="BA35" s="94"/>
      <c r="BB35" s="94"/>
      <c r="BC35" s="158"/>
      <c r="BD35" s="96"/>
      <c r="BE35" s="94"/>
      <c r="BF35" s="94"/>
      <c r="BG35" s="94"/>
      <c r="BH35" s="94"/>
      <c r="BI35" s="158"/>
      <c r="BJ35" s="94"/>
      <c r="BK35" s="94"/>
      <c r="BL35" s="94"/>
      <c r="BM35" s="94"/>
      <c r="BN35" s="158"/>
      <c r="BO35" s="94"/>
      <c r="BP35" s="94"/>
      <c r="BQ35" s="94"/>
      <c r="BR35" s="94"/>
      <c r="BS35" s="158"/>
      <c r="BT35" s="96"/>
      <c r="BU35" s="98"/>
    </row>
    <row r="36" spans="1:73" ht="39" thickBot="1">
      <c r="A36" s="276">
        <v>16</v>
      </c>
      <c r="B36" s="193" t="s">
        <v>993</v>
      </c>
      <c r="C36" s="194"/>
      <c r="D36" s="207">
        <v>327</v>
      </c>
      <c r="E36" s="313">
        <v>470301001</v>
      </c>
      <c r="F36" s="314"/>
      <c r="G36" s="247" t="s">
        <v>1141</v>
      </c>
      <c r="H36" s="139"/>
      <c r="I36" s="94"/>
      <c r="J36" s="94"/>
      <c r="K36" s="94"/>
      <c r="L36" s="94"/>
      <c r="M36" s="158"/>
      <c r="N36" s="281"/>
      <c r="O36" s="280">
        <v>1</v>
      </c>
      <c r="P36" s="281"/>
      <c r="Q36" s="281"/>
      <c r="R36" s="158"/>
      <c r="S36" s="155"/>
      <c r="T36" s="155"/>
      <c r="U36" s="155"/>
      <c r="V36" s="155"/>
      <c r="W36" s="158"/>
      <c r="X36" s="96"/>
      <c r="Y36" s="155"/>
      <c r="Z36" s="155"/>
      <c r="AA36" s="155"/>
      <c r="AB36" s="155"/>
      <c r="AC36" s="158"/>
      <c r="AD36" s="94"/>
      <c r="AE36" s="94"/>
      <c r="AF36" s="94"/>
      <c r="AG36" s="94"/>
      <c r="AH36" s="158"/>
      <c r="AI36" s="94"/>
      <c r="AJ36" s="94"/>
      <c r="AK36" s="94"/>
      <c r="AL36" s="94"/>
      <c r="AM36" s="158"/>
      <c r="AN36" s="96"/>
      <c r="AO36" s="94"/>
      <c r="AP36" s="94"/>
      <c r="AQ36" s="94"/>
      <c r="AR36" s="94"/>
      <c r="AS36" s="158"/>
      <c r="AT36" s="94"/>
      <c r="AU36" s="94"/>
      <c r="AV36" s="94"/>
      <c r="AW36" s="94"/>
      <c r="AX36" s="158"/>
      <c r="AY36" s="94"/>
      <c r="AZ36" s="94"/>
      <c r="BA36" s="94"/>
      <c r="BB36" s="94"/>
      <c r="BC36" s="158"/>
      <c r="BD36" s="96"/>
      <c r="BE36" s="94"/>
      <c r="BF36" s="94"/>
      <c r="BG36" s="94"/>
      <c r="BH36" s="94"/>
      <c r="BI36" s="158"/>
      <c r="BJ36" s="94"/>
      <c r="BK36" s="94"/>
      <c r="BL36" s="94"/>
      <c r="BM36" s="94"/>
      <c r="BN36" s="158"/>
      <c r="BO36" s="94"/>
      <c r="BP36" s="94"/>
      <c r="BQ36" s="94"/>
      <c r="BR36" s="94"/>
      <c r="BS36" s="158"/>
      <c r="BT36" s="96"/>
      <c r="BU36" s="98"/>
    </row>
    <row r="37" spans="1:73" ht="39" thickBot="1">
      <c r="A37" s="276">
        <v>17</v>
      </c>
      <c r="B37" s="265" t="s">
        <v>993</v>
      </c>
      <c r="C37" s="223"/>
      <c r="D37" s="207">
        <v>373</v>
      </c>
      <c r="E37" s="313">
        <v>470301001</v>
      </c>
      <c r="F37" s="395"/>
      <c r="G37" s="247" t="s">
        <v>1024</v>
      </c>
      <c r="H37" s="139"/>
      <c r="I37" s="94"/>
      <c r="J37" s="94"/>
      <c r="K37" s="94"/>
      <c r="L37" s="94"/>
      <c r="M37" s="158"/>
      <c r="N37" s="281"/>
      <c r="O37" s="280">
        <v>1</v>
      </c>
      <c r="P37" s="281"/>
      <c r="Q37" s="281"/>
      <c r="R37" s="158"/>
      <c r="S37" s="155"/>
      <c r="T37" s="155"/>
      <c r="U37" s="155"/>
      <c r="V37" s="155"/>
      <c r="W37" s="158"/>
      <c r="X37" s="96"/>
      <c r="Y37" s="155"/>
      <c r="Z37" s="155"/>
      <c r="AA37" s="155"/>
      <c r="AB37" s="155"/>
      <c r="AC37" s="158"/>
      <c r="AD37" s="94"/>
      <c r="AE37" s="94"/>
      <c r="AF37" s="94"/>
      <c r="AG37" s="94"/>
      <c r="AH37" s="158"/>
      <c r="AI37" s="94"/>
      <c r="AJ37" s="94"/>
      <c r="AK37" s="94"/>
      <c r="AL37" s="94"/>
      <c r="AM37" s="158"/>
      <c r="AN37" s="96"/>
      <c r="AO37" s="94"/>
      <c r="AP37" s="94"/>
      <c r="AQ37" s="94"/>
      <c r="AR37" s="94"/>
      <c r="AS37" s="158"/>
      <c r="AT37" s="94"/>
      <c r="AU37" s="94"/>
      <c r="AV37" s="94"/>
      <c r="AW37" s="94"/>
      <c r="AX37" s="158"/>
      <c r="AY37" s="94"/>
      <c r="AZ37" s="94"/>
      <c r="BA37" s="94"/>
      <c r="BB37" s="94"/>
      <c r="BC37" s="158"/>
      <c r="BD37" s="96"/>
      <c r="BE37" s="94"/>
      <c r="BF37" s="94"/>
      <c r="BG37" s="94"/>
      <c r="BH37" s="94"/>
      <c r="BI37" s="158"/>
      <c r="BJ37" s="94"/>
      <c r="BK37" s="94"/>
      <c r="BL37" s="94"/>
      <c r="BM37" s="94"/>
      <c r="BN37" s="158"/>
      <c r="BO37" s="94"/>
      <c r="BP37" s="94"/>
      <c r="BQ37" s="94"/>
      <c r="BR37" s="94"/>
      <c r="BS37" s="158"/>
      <c r="BT37" s="96"/>
      <c r="BU37" s="98"/>
    </row>
    <row r="38" spans="1:73" ht="39" thickBot="1">
      <c r="A38" s="276">
        <v>18</v>
      </c>
      <c r="B38" s="293" t="s">
        <v>993</v>
      </c>
      <c r="C38" s="294"/>
      <c r="D38" s="208">
        <v>468</v>
      </c>
      <c r="E38" s="298">
        <v>470301001</v>
      </c>
      <c r="F38" s="299"/>
      <c r="G38" s="248" t="s">
        <v>1175</v>
      </c>
      <c r="H38" s="151"/>
      <c r="I38" s="130"/>
      <c r="J38" s="130"/>
      <c r="K38" s="130"/>
      <c r="L38" s="130"/>
      <c r="M38" s="95">
        <f>L38+K38+J38+I38</f>
        <v>0</v>
      </c>
      <c r="N38" s="282"/>
      <c r="O38" s="282"/>
      <c r="P38" s="280">
        <v>1</v>
      </c>
      <c r="Q38" s="282"/>
      <c r="R38" s="95">
        <f>Q38+P38+O38+N38</f>
        <v>1</v>
      </c>
      <c r="S38" s="157"/>
      <c r="T38" s="155"/>
      <c r="U38" s="155"/>
      <c r="V38" s="155"/>
      <c r="W38" s="95">
        <f>V38+U38+T38+S38</f>
        <v>0</v>
      </c>
      <c r="X38" s="96"/>
      <c r="Y38" s="155"/>
      <c r="Z38" s="155"/>
      <c r="AA38" s="155"/>
      <c r="AB38" s="155"/>
      <c r="AC38" s="95">
        <f>AB38+AA38+Z38+Y38</f>
        <v>0</v>
      </c>
      <c r="AD38" s="130"/>
      <c r="AE38" s="130"/>
      <c r="AF38" s="130"/>
      <c r="AG38" s="130"/>
      <c r="AH38" s="95">
        <f>AG38+AF38+AE38+AD38</f>
        <v>0</v>
      </c>
      <c r="AI38" s="130"/>
      <c r="AJ38" s="130"/>
      <c r="AK38" s="130"/>
      <c r="AL38" s="130"/>
      <c r="AM38" s="95">
        <f>AL38+AK38+AJ38+AI38</f>
        <v>0</v>
      </c>
      <c r="AN38" s="96"/>
      <c r="AO38" s="130"/>
      <c r="AP38" s="130"/>
      <c r="AQ38" s="130"/>
      <c r="AR38" s="130"/>
      <c r="AS38" s="95">
        <f>AR38+AQ38+AP38+AO38</f>
        <v>0</v>
      </c>
      <c r="AT38" s="130"/>
      <c r="AU38" s="130"/>
      <c r="AV38" s="130"/>
      <c r="AW38" s="130"/>
      <c r="AX38" s="95">
        <f>AW38+AV38+AU38+AT38</f>
        <v>0</v>
      </c>
      <c r="AY38" s="130"/>
      <c r="AZ38" s="130"/>
      <c r="BA38" s="130"/>
      <c r="BB38" s="130"/>
      <c r="BC38" s="95">
        <f>BB38+BA38+AZ38+AY38</f>
        <v>0</v>
      </c>
      <c r="BD38" s="96"/>
      <c r="BE38" s="130"/>
      <c r="BF38" s="130"/>
      <c r="BG38" s="130"/>
      <c r="BH38" s="130"/>
      <c r="BI38" s="95">
        <f>BH38+BG38+BF38+BE38</f>
        <v>0</v>
      </c>
      <c r="BJ38" s="130"/>
      <c r="BK38" s="130"/>
      <c r="BL38" s="130"/>
      <c r="BM38" s="130"/>
      <c r="BN38" s="95">
        <f>BM38+BL38+BK38+BJ38</f>
        <v>0</v>
      </c>
      <c r="BO38" s="130"/>
      <c r="BP38" s="130"/>
      <c r="BQ38" s="130"/>
      <c r="BR38" s="130"/>
      <c r="BS38" s="95">
        <f>BR38+BQ38+BP38+BO38</f>
        <v>0</v>
      </c>
      <c r="BT38" s="96"/>
      <c r="BU38" s="133"/>
    </row>
    <row r="39" spans="1:73" ht="77.25" thickBot="1">
      <c r="A39" s="276">
        <v>19</v>
      </c>
      <c r="B39" s="188" t="s">
        <v>993</v>
      </c>
      <c r="C39" s="189"/>
      <c r="D39" s="208">
        <v>339</v>
      </c>
      <c r="E39" s="298">
        <v>470301001</v>
      </c>
      <c r="F39" s="299"/>
      <c r="G39" s="248" t="s">
        <v>1154</v>
      </c>
      <c r="H39" s="151"/>
      <c r="I39" s="130"/>
      <c r="J39" s="130"/>
      <c r="K39" s="130"/>
      <c r="L39" s="130"/>
      <c r="M39" s="95"/>
      <c r="N39" s="282"/>
      <c r="O39" s="282"/>
      <c r="P39" s="280">
        <v>1</v>
      </c>
      <c r="Q39" s="282"/>
      <c r="R39" s="95"/>
      <c r="S39" s="157"/>
      <c r="T39" s="155"/>
      <c r="U39" s="155"/>
      <c r="V39" s="155"/>
      <c r="W39" s="95"/>
      <c r="X39" s="96"/>
      <c r="Y39" s="155"/>
      <c r="Z39" s="155"/>
      <c r="AA39" s="155"/>
      <c r="AB39" s="155"/>
      <c r="AC39" s="95"/>
      <c r="AD39" s="130"/>
      <c r="AE39" s="130"/>
      <c r="AF39" s="130"/>
      <c r="AG39" s="130"/>
      <c r="AH39" s="95"/>
      <c r="AI39" s="130"/>
      <c r="AJ39" s="130"/>
      <c r="AK39" s="130"/>
      <c r="AL39" s="130"/>
      <c r="AM39" s="95"/>
      <c r="AN39" s="96"/>
      <c r="AO39" s="130"/>
      <c r="AP39" s="130"/>
      <c r="AQ39" s="130"/>
      <c r="AR39" s="130"/>
      <c r="AS39" s="95"/>
      <c r="AT39" s="130"/>
      <c r="AU39" s="130"/>
      <c r="AV39" s="130"/>
      <c r="AW39" s="130"/>
      <c r="AX39" s="95"/>
      <c r="AY39" s="130"/>
      <c r="AZ39" s="130"/>
      <c r="BA39" s="130"/>
      <c r="BB39" s="130"/>
      <c r="BC39" s="95"/>
      <c r="BD39" s="96"/>
      <c r="BE39" s="130"/>
      <c r="BF39" s="130"/>
      <c r="BG39" s="130"/>
      <c r="BH39" s="130"/>
      <c r="BI39" s="95"/>
      <c r="BJ39" s="130"/>
      <c r="BK39" s="130"/>
      <c r="BL39" s="130"/>
      <c r="BM39" s="130"/>
      <c r="BN39" s="95"/>
      <c r="BO39" s="130"/>
      <c r="BP39" s="130"/>
      <c r="BQ39" s="130"/>
      <c r="BR39" s="130"/>
      <c r="BS39" s="95"/>
      <c r="BT39" s="96"/>
      <c r="BU39" s="133"/>
    </row>
    <row r="40" spans="1:73" ht="39" thickBot="1">
      <c r="A40" s="276">
        <v>20</v>
      </c>
      <c r="B40" s="228" t="s">
        <v>993</v>
      </c>
      <c r="C40" s="229"/>
      <c r="D40" s="208">
        <v>448</v>
      </c>
      <c r="E40" s="298">
        <v>470301001</v>
      </c>
      <c r="F40" s="299"/>
      <c r="G40" s="248" t="s">
        <v>1080</v>
      </c>
      <c r="H40" s="151"/>
      <c r="I40" s="130"/>
      <c r="J40" s="130"/>
      <c r="K40" s="130"/>
      <c r="L40" s="130"/>
      <c r="M40" s="95"/>
      <c r="N40" s="282"/>
      <c r="O40" s="282"/>
      <c r="P40" s="280">
        <v>1</v>
      </c>
      <c r="Q40" s="282"/>
      <c r="R40" s="95"/>
      <c r="S40" s="157"/>
      <c r="T40" s="155"/>
      <c r="U40" s="155"/>
      <c r="V40" s="155"/>
      <c r="W40" s="95"/>
      <c r="X40" s="96"/>
      <c r="Y40" s="155"/>
      <c r="Z40" s="155"/>
      <c r="AA40" s="155"/>
      <c r="AB40" s="155"/>
      <c r="AC40" s="95"/>
      <c r="AD40" s="130"/>
      <c r="AE40" s="130"/>
      <c r="AF40" s="130"/>
      <c r="AG40" s="130"/>
      <c r="AH40" s="95"/>
      <c r="AI40" s="130"/>
      <c r="AJ40" s="130"/>
      <c r="AK40" s="130"/>
      <c r="AL40" s="130"/>
      <c r="AM40" s="95"/>
      <c r="AN40" s="96"/>
      <c r="AO40" s="130"/>
      <c r="AP40" s="130"/>
      <c r="AQ40" s="130"/>
      <c r="AR40" s="130"/>
      <c r="AS40" s="95"/>
      <c r="AT40" s="130"/>
      <c r="AU40" s="130"/>
      <c r="AV40" s="130"/>
      <c r="AW40" s="130"/>
      <c r="AX40" s="95"/>
      <c r="AY40" s="130"/>
      <c r="AZ40" s="130"/>
      <c r="BA40" s="130"/>
      <c r="BB40" s="130"/>
      <c r="BC40" s="95"/>
      <c r="BD40" s="96"/>
      <c r="BE40" s="130"/>
      <c r="BF40" s="130"/>
      <c r="BG40" s="130"/>
      <c r="BH40" s="130"/>
      <c r="BI40" s="95"/>
      <c r="BJ40" s="130"/>
      <c r="BK40" s="130"/>
      <c r="BL40" s="130"/>
      <c r="BM40" s="130"/>
      <c r="BN40" s="95"/>
      <c r="BO40" s="130"/>
      <c r="BP40" s="130"/>
      <c r="BQ40" s="130"/>
      <c r="BR40" s="130"/>
      <c r="BS40" s="95"/>
      <c r="BT40" s="96"/>
      <c r="BU40" s="133"/>
    </row>
    <row r="41" spans="1:73" ht="39" thickBot="1">
      <c r="A41" s="276">
        <v>21</v>
      </c>
      <c r="B41" s="167" t="s">
        <v>993</v>
      </c>
      <c r="C41" s="166"/>
      <c r="D41" s="203">
        <v>112</v>
      </c>
      <c r="E41" s="301">
        <v>470301001</v>
      </c>
      <c r="F41" s="302"/>
      <c r="G41" s="248" t="s">
        <v>1130</v>
      </c>
      <c r="H41" s="152"/>
      <c r="I41" s="130"/>
      <c r="J41" s="130"/>
      <c r="K41" s="130"/>
      <c r="L41" s="130"/>
      <c r="M41" s="95"/>
      <c r="N41" s="282"/>
      <c r="O41" s="282"/>
      <c r="P41" s="280">
        <v>1</v>
      </c>
      <c r="Q41" s="282"/>
      <c r="R41" s="95"/>
      <c r="S41" s="157"/>
      <c r="T41" s="155"/>
      <c r="U41" s="155"/>
      <c r="V41" s="155"/>
      <c r="W41" s="95"/>
      <c r="X41" s="96"/>
      <c r="Y41" s="155"/>
      <c r="Z41" s="155"/>
      <c r="AA41" s="155"/>
      <c r="AB41" s="155"/>
      <c r="AC41" s="95"/>
      <c r="AD41" s="130"/>
      <c r="AE41" s="130"/>
      <c r="AF41" s="130"/>
      <c r="AG41" s="130"/>
      <c r="AH41" s="95"/>
      <c r="AI41" s="130"/>
      <c r="AJ41" s="130"/>
      <c r="AK41" s="130"/>
      <c r="AL41" s="130"/>
      <c r="AM41" s="95"/>
      <c r="AN41" s="96"/>
      <c r="AO41" s="130"/>
      <c r="AP41" s="130"/>
      <c r="AQ41" s="130"/>
      <c r="AR41" s="130"/>
      <c r="AS41" s="95"/>
      <c r="AT41" s="130"/>
      <c r="AU41" s="130"/>
      <c r="AV41" s="130"/>
      <c r="AW41" s="130"/>
      <c r="AX41" s="95"/>
      <c r="AY41" s="130"/>
      <c r="AZ41" s="130"/>
      <c r="BA41" s="130"/>
      <c r="BB41" s="130"/>
      <c r="BC41" s="95"/>
      <c r="BD41" s="96"/>
      <c r="BE41" s="130"/>
      <c r="BF41" s="130"/>
      <c r="BG41" s="130"/>
      <c r="BH41" s="130"/>
      <c r="BI41" s="95"/>
      <c r="BJ41" s="130"/>
      <c r="BK41" s="130"/>
      <c r="BL41" s="130"/>
      <c r="BM41" s="130"/>
      <c r="BN41" s="95"/>
      <c r="BO41" s="130"/>
      <c r="BP41" s="130"/>
      <c r="BQ41" s="130"/>
      <c r="BR41" s="130"/>
      <c r="BS41" s="95"/>
      <c r="BT41" s="96"/>
      <c r="BU41" s="133"/>
    </row>
    <row r="42" spans="1:73" ht="39" thickBot="1">
      <c r="A42" s="276">
        <v>22</v>
      </c>
      <c r="B42" s="293" t="s">
        <v>993</v>
      </c>
      <c r="C42" s="294"/>
      <c r="D42" s="203">
        <v>161</v>
      </c>
      <c r="E42" s="301">
        <v>470301001</v>
      </c>
      <c r="F42" s="302"/>
      <c r="G42" s="248" t="s">
        <v>1131</v>
      </c>
      <c r="H42" s="151"/>
      <c r="I42" s="130"/>
      <c r="J42" s="130"/>
      <c r="K42" s="130"/>
      <c r="L42" s="130"/>
      <c r="M42" s="95">
        <f>L42+K42+J42+I42</f>
        <v>0</v>
      </c>
      <c r="N42" s="282"/>
      <c r="O42" s="282"/>
      <c r="P42" s="282"/>
      <c r="Q42" s="280">
        <v>1</v>
      </c>
      <c r="R42" s="95">
        <f>Q42+P42+O42+N42</f>
        <v>1</v>
      </c>
      <c r="S42" s="157"/>
      <c r="T42" s="155"/>
      <c r="U42" s="155"/>
      <c r="V42" s="155"/>
      <c r="W42" s="95">
        <f>V42+U42+T42+S42</f>
        <v>0</v>
      </c>
      <c r="X42" s="96"/>
      <c r="Y42" s="155"/>
      <c r="Z42" s="155"/>
      <c r="AA42" s="155"/>
      <c r="AB42" s="155"/>
      <c r="AC42" s="95">
        <f>AB42+AA42+Z42+Y42</f>
        <v>0</v>
      </c>
      <c r="AD42" s="130"/>
      <c r="AE42" s="130"/>
      <c r="AF42" s="130"/>
      <c r="AG42" s="130"/>
      <c r="AH42" s="95">
        <f>AG42+AF42+AE42+AD42</f>
        <v>0</v>
      </c>
      <c r="AI42" s="130"/>
      <c r="AJ42" s="130"/>
      <c r="AK42" s="130"/>
      <c r="AL42" s="130"/>
      <c r="AM42" s="95">
        <f>AL42+AK42+AJ42+AI42</f>
        <v>0</v>
      </c>
      <c r="AN42" s="96"/>
      <c r="AO42" s="130"/>
      <c r="AP42" s="130"/>
      <c r="AQ42" s="130"/>
      <c r="AR42" s="130"/>
      <c r="AS42" s="95">
        <f>AR42+AQ42+AP42+AO42</f>
        <v>0</v>
      </c>
      <c r="AT42" s="130"/>
      <c r="AU42" s="130"/>
      <c r="AV42" s="130"/>
      <c r="AW42" s="130"/>
      <c r="AX42" s="95">
        <f>AW42+AV42+AU42+AT42</f>
        <v>0</v>
      </c>
      <c r="AY42" s="130"/>
      <c r="AZ42" s="130"/>
      <c r="BA42" s="130"/>
      <c r="BB42" s="130"/>
      <c r="BC42" s="95">
        <f>BB42+BA42+AZ42+AY42</f>
        <v>0</v>
      </c>
      <c r="BD42" s="96"/>
      <c r="BE42" s="130"/>
      <c r="BF42" s="130"/>
      <c r="BG42" s="130"/>
      <c r="BH42" s="130"/>
      <c r="BI42" s="95">
        <f>BH42+BG42+BF42+BE42</f>
        <v>0</v>
      </c>
      <c r="BJ42" s="130"/>
      <c r="BK42" s="130"/>
      <c r="BL42" s="130"/>
      <c r="BM42" s="130"/>
      <c r="BN42" s="95">
        <f>BM42+BL42+BK42+BJ42</f>
        <v>0</v>
      </c>
      <c r="BO42" s="130"/>
      <c r="BP42" s="130"/>
      <c r="BQ42" s="130"/>
      <c r="BR42" s="130"/>
      <c r="BS42" s="95">
        <f>BR42+BQ42+BP42+BO42</f>
        <v>0</v>
      </c>
      <c r="BT42" s="96"/>
      <c r="BU42" s="133"/>
    </row>
    <row r="43" spans="1:73" ht="39" thickBot="1">
      <c r="A43" s="276">
        <v>23</v>
      </c>
      <c r="B43" s="293" t="s">
        <v>993</v>
      </c>
      <c r="C43" s="294"/>
      <c r="D43" s="209">
        <v>155</v>
      </c>
      <c r="E43" s="301">
        <v>470301001</v>
      </c>
      <c r="F43" s="302"/>
      <c r="G43" s="248" t="s">
        <v>1132</v>
      </c>
      <c r="H43" s="86"/>
      <c r="I43" s="94"/>
      <c r="J43" s="94"/>
      <c r="K43" s="94"/>
      <c r="L43" s="94"/>
      <c r="M43" s="134">
        <f>L43+K43+J43+I43</f>
        <v>0</v>
      </c>
      <c r="N43" s="281"/>
      <c r="O43" s="281"/>
      <c r="P43" s="281"/>
      <c r="Q43" s="280">
        <v>1</v>
      </c>
      <c r="R43" s="134">
        <f>Q43+P43+O43+N43</f>
        <v>1</v>
      </c>
      <c r="S43" s="155"/>
      <c r="T43" s="155"/>
      <c r="U43" s="155"/>
      <c r="V43" s="155"/>
      <c r="W43" s="134">
        <f>V43+U43+T43+S43</f>
        <v>0</v>
      </c>
      <c r="X43" s="96"/>
      <c r="Y43" s="155"/>
      <c r="Z43" s="155"/>
      <c r="AA43" s="155"/>
      <c r="AB43" s="155"/>
      <c r="AC43" s="134">
        <f>AB43+AA43+Z43+Y43</f>
        <v>0</v>
      </c>
      <c r="AD43" s="94"/>
      <c r="AE43" s="94"/>
      <c r="AF43" s="94"/>
      <c r="AG43" s="94"/>
      <c r="AH43" s="134">
        <f>AG43+AF43+AE43+AD43</f>
        <v>0</v>
      </c>
      <c r="AI43" s="94"/>
      <c r="AJ43" s="94"/>
      <c r="AK43" s="94"/>
      <c r="AL43" s="94"/>
      <c r="AM43" s="134">
        <f>AL43+AK43+AJ43+AI43</f>
        <v>0</v>
      </c>
      <c r="AN43" s="96"/>
      <c r="AO43" s="94"/>
      <c r="AP43" s="94"/>
      <c r="AQ43" s="94"/>
      <c r="AR43" s="94"/>
      <c r="AS43" s="134">
        <f>AR43+AQ43+AP43+AO43</f>
        <v>0</v>
      </c>
      <c r="AT43" s="94"/>
      <c r="AU43" s="94"/>
      <c r="AV43" s="94"/>
      <c r="AW43" s="94"/>
      <c r="AX43" s="134">
        <f>AW43+AV43+AU43+AT43</f>
        <v>0</v>
      </c>
      <c r="AY43" s="94"/>
      <c r="AZ43" s="94"/>
      <c r="BA43" s="94"/>
      <c r="BB43" s="94"/>
      <c r="BC43" s="134">
        <f>BB43+BA43+AZ43+AY43</f>
        <v>0</v>
      </c>
      <c r="BD43" s="96"/>
      <c r="BE43" s="94"/>
      <c r="BF43" s="94"/>
      <c r="BG43" s="94"/>
      <c r="BH43" s="94"/>
      <c r="BI43" s="134">
        <f>BH43+BG43+BF43+BE43</f>
        <v>0</v>
      </c>
      <c r="BJ43" s="94"/>
      <c r="BK43" s="94"/>
      <c r="BL43" s="94"/>
      <c r="BM43" s="94"/>
      <c r="BN43" s="134">
        <f>BM43+BL43+BK43+BJ43</f>
        <v>0</v>
      </c>
      <c r="BO43" s="94"/>
      <c r="BP43" s="94"/>
      <c r="BQ43" s="94"/>
      <c r="BR43" s="94"/>
      <c r="BS43" s="134">
        <f>BR43+BQ43+BP43+BO43</f>
        <v>0</v>
      </c>
      <c r="BT43" s="96"/>
      <c r="BU43" s="98"/>
    </row>
    <row r="44" spans="1:73" ht="39" thickBot="1">
      <c r="A44" s="276">
        <v>24</v>
      </c>
      <c r="B44" s="293" t="s">
        <v>993</v>
      </c>
      <c r="C44" s="294"/>
      <c r="D44" s="203">
        <v>369</v>
      </c>
      <c r="E44" s="301">
        <v>470301001</v>
      </c>
      <c r="F44" s="302"/>
      <c r="G44" s="248" t="s">
        <v>1133</v>
      </c>
      <c r="H44" s="139"/>
      <c r="I44" s="94"/>
      <c r="J44" s="94"/>
      <c r="K44" s="94"/>
      <c r="L44" s="94"/>
      <c r="M44" s="134"/>
      <c r="N44" s="281"/>
      <c r="O44" s="281"/>
      <c r="P44" s="281"/>
      <c r="Q44" s="280">
        <v>1</v>
      </c>
      <c r="R44" s="134"/>
      <c r="S44" s="155"/>
      <c r="T44" s="155"/>
      <c r="U44" s="155"/>
      <c r="V44" s="155"/>
      <c r="W44" s="134"/>
      <c r="X44" s="96"/>
      <c r="Y44" s="155"/>
      <c r="Z44" s="155"/>
      <c r="AA44" s="155"/>
      <c r="AB44" s="155"/>
      <c r="AC44" s="134"/>
      <c r="AD44" s="94"/>
      <c r="AE44" s="94"/>
      <c r="AF44" s="94"/>
      <c r="AG44" s="94"/>
      <c r="AH44" s="134"/>
      <c r="AI44" s="94"/>
      <c r="AJ44" s="94"/>
      <c r="AK44" s="94"/>
      <c r="AL44" s="94"/>
      <c r="AM44" s="134"/>
      <c r="AN44" s="96"/>
      <c r="AO44" s="94"/>
      <c r="AP44" s="94"/>
      <c r="AQ44" s="94"/>
      <c r="AR44" s="94"/>
      <c r="AS44" s="134"/>
      <c r="AT44" s="94"/>
      <c r="AU44" s="94"/>
      <c r="AV44" s="94"/>
      <c r="AW44" s="94"/>
      <c r="AX44" s="134"/>
      <c r="AY44" s="94"/>
      <c r="AZ44" s="94"/>
      <c r="BA44" s="94"/>
      <c r="BB44" s="94"/>
      <c r="BC44" s="134"/>
      <c r="BD44" s="96"/>
      <c r="BE44" s="94"/>
      <c r="BF44" s="94"/>
      <c r="BG44" s="94"/>
      <c r="BH44" s="94"/>
      <c r="BI44" s="134"/>
      <c r="BJ44" s="94"/>
      <c r="BK44" s="94"/>
      <c r="BL44" s="94"/>
      <c r="BM44" s="94"/>
      <c r="BN44" s="134"/>
      <c r="BO44" s="94"/>
      <c r="BP44" s="94"/>
      <c r="BQ44" s="94"/>
      <c r="BR44" s="94"/>
      <c r="BS44" s="134"/>
      <c r="BT44" s="96"/>
      <c r="BU44" s="98"/>
    </row>
    <row r="45" spans="1:73" ht="77.25" thickBot="1">
      <c r="A45" s="276">
        <v>25</v>
      </c>
      <c r="B45" s="293" t="s">
        <v>993</v>
      </c>
      <c r="C45" s="294"/>
      <c r="D45" s="208">
        <v>281</v>
      </c>
      <c r="E45" s="298">
        <v>470301001</v>
      </c>
      <c r="F45" s="299"/>
      <c r="G45" s="248" t="s">
        <v>1134</v>
      </c>
      <c r="H45" s="139"/>
      <c r="I45" s="94"/>
      <c r="J45" s="94"/>
      <c r="K45" s="94"/>
      <c r="L45" s="94"/>
      <c r="M45" s="134">
        <f>L45+K45+J45+I45</f>
        <v>0</v>
      </c>
      <c r="N45" s="281"/>
      <c r="O45" s="281"/>
      <c r="P45" s="281"/>
      <c r="Q45" s="280">
        <v>1</v>
      </c>
      <c r="R45" s="134">
        <f>Q45+P45+O45+N45</f>
        <v>1</v>
      </c>
      <c r="S45" s="155"/>
      <c r="T45" s="155"/>
      <c r="U45" s="155"/>
      <c r="V45" s="155"/>
      <c r="W45" s="134">
        <f>V45+U45+T45+S45</f>
        <v>0</v>
      </c>
      <c r="X45" s="96"/>
      <c r="Y45" s="155"/>
      <c r="Z45" s="155"/>
      <c r="AA45" s="155"/>
      <c r="AB45" s="155"/>
      <c r="AC45" s="134">
        <f>AB45+AA45+Z45+Y45</f>
        <v>0</v>
      </c>
      <c r="AD45" s="94"/>
      <c r="AE45" s="94"/>
      <c r="AF45" s="94"/>
      <c r="AG45" s="94"/>
      <c r="AH45" s="134">
        <f>AG45+AF45+AE45+AD45</f>
        <v>0</v>
      </c>
      <c r="AI45" s="94"/>
      <c r="AJ45" s="94"/>
      <c r="AK45" s="94"/>
      <c r="AL45" s="94"/>
      <c r="AM45" s="134">
        <f>AL45+AK45+AJ45+AI45</f>
        <v>0</v>
      </c>
      <c r="AN45" s="96"/>
      <c r="AO45" s="94"/>
      <c r="AP45" s="94"/>
      <c r="AQ45" s="94"/>
      <c r="AR45" s="94"/>
      <c r="AS45" s="134">
        <f>AR45+AQ45+AP45+AO45</f>
        <v>0</v>
      </c>
      <c r="AT45" s="94"/>
      <c r="AU45" s="94"/>
      <c r="AV45" s="94"/>
      <c r="AW45" s="94"/>
      <c r="AX45" s="134">
        <f>AW45+AV45+AU45+AT45</f>
        <v>0</v>
      </c>
      <c r="AY45" s="94"/>
      <c r="AZ45" s="94"/>
      <c r="BA45" s="94"/>
      <c r="BB45" s="94"/>
      <c r="BC45" s="134">
        <f>BB45+BA45+AZ45+AY45</f>
        <v>0</v>
      </c>
      <c r="BD45" s="96"/>
      <c r="BE45" s="94"/>
      <c r="BF45" s="94"/>
      <c r="BG45" s="94"/>
      <c r="BH45" s="94"/>
      <c r="BI45" s="134">
        <f>BH45+BG45+BF45+BE45</f>
        <v>0</v>
      </c>
      <c r="BJ45" s="94"/>
      <c r="BK45" s="94"/>
      <c r="BL45" s="94"/>
      <c r="BM45" s="94"/>
      <c r="BN45" s="134">
        <f>BM45+BL45+BK45+BJ45</f>
        <v>0</v>
      </c>
      <c r="BO45" s="94"/>
      <c r="BP45" s="94"/>
      <c r="BQ45" s="94"/>
      <c r="BR45" s="94"/>
      <c r="BS45" s="134">
        <f>BR45+BQ45+BP45+BO45</f>
        <v>0</v>
      </c>
      <c r="BT45" s="96"/>
      <c r="BU45" s="98"/>
    </row>
    <row r="46" spans="1:73" ht="39" thickBot="1">
      <c r="A46" s="276">
        <v>26</v>
      </c>
      <c r="B46" s="293" t="s">
        <v>993</v>
      </c>
      <c r="C46" s="294"/>
      <c r="D46" s="217">
        <v>370</v>
      </c>
      <c r="E46" s="298">
        <v>470301001</v>
      </c>
      <c r="F46" s="299"/>
      <c r="G46" s="251" t="s">
        <v>1135</v>
      </c>
      <c r="H46" s="218"/>
      <c r="I46" s="94"/>
      <c r="J46" s="94"/>
      <c r="K46" s="94"/>
      <c r="L46" s="94"/>
      <c r="M46" s="134"/>
      <c r="N46" s="281"/>
      <c r="O46" s="281"/>
      <c r="P46" s="281"/>
      <c r="Q46" s="280">
        <v>1</v>
      </c>
      <c r="R46" s="134"/>
      <c r="S46" s="155"/>
      <c r="T46" s="155"/>
      <c r="U46" s="155"/>
      <c r="V46" s="155"/>
      <c r="W46" s="134"/>
      <c r="X46" s="96"/>
      <c r="Y46" s="155"/>
      <c r="Z46" s="155"/>
      <c r="AA46" s="155"/>
      <c r="AB46" s="155"/>
      <c r="AC46" s="134"/>
      <c r="AD46" s="94"/>
      <c r="AE46" s="94"/>
      <c r="AF46" s="94"/>
      <c r="AG46" s="94"/>
      <c r="AH46" s="134"/>
      <c r="AI46" s="94"/>
      <c r="AJ46" s="94"/>
      <c r="AK46" s="94"/>
      <c r="AL46" s="94"/>
      <c r="AM46" s="134"/>
      <c r="AN46" s="96"/>
      <c r="AO46" s="94"/>
      <c r="AP46" s="94"/>
      <c r="AQ46" s="94"/>
      <c r="AR46" s="94"/>
      <c r="AS46" s="134"/>
      <c r="AT46" s="94"/>
      <c r="AU46" s="94"/>
      <c r="AV46" s="94"/>
      <c r="AW46" s="94"/>
      <c r="AX46" s="134"/>
      <c r="AY46" s="94"/>
      <c r="AZ46" s="94"/>
      <c r="BA46" s="94"/>
      <c r="BB46" s="94"/>
      <c r="BC46" s="134"/>
      <c r="BD46" s="96"/>
      <c r="BE46" s="94"/>
      <c r="BF46" s="94"/>
      <c r="BG46" s="94"/>
      <c r="BH46" s="94"/>
      <c r="BI46" s="134"/>
      <c r="BJ46" s="94"/>
      <c r="BK46" s="94"/>
      <c r="BL46" s="94"/>
      <c r="BM46" s="94"/>
      <c r="BN46" s="134"/>
      <c r="BO46" s="94"/>
      <c r="BP46" s="94"/>
      <c r="BQ46" s="94"/>
      <c r="BR46" s="94"/>
      <c r="BS46" s="134"/>
      <c r="BT46" s="96"/>
      <c r="BU46" s="98"/>
    </row>
    <row r="47" spans="1:73" ht="37.5" customHeight="1" thickBot="1">
      <c r="A47" s="381"/>
      <c r="B47" s="382" t="s">
        <v>990</v>
      </c>
      <c r="C47" s="383"/>
      <c r="D47" s="383"/>
      <c r="E47" s="383"/>
      <c r="F47" s="383"/>
      <c r="G47" s="384"/>
      <c r="H47" s="159"/>
      <c r="I47" s="99"/>
      <c r="J47" s="99"/>
      <c r="K47" s="99">
        <f>K25+K24+K23+K22+K21</f>
        <v>5</v>
      </c>
      <c r="L47" s="99">
        <f>L29+L28+L27+L26</f>
        <v>4</v>
      </c>
      <c r="M47" s="99">
        <f>L47+K47</f>
        <v>9</v>
      </c>
      <c r="N47" s="99">
        <f>N33+N32+N31+N30</f>
        <v>4</v>
      </c>
      <c r="O47" s="99">
        <f>O37+O36+O35+O34</f>
        <v>4</v>
      </c>
      <c r="P47" s="99">
        <f>P41+P40+P39+P38</f>
        <v>4</v>
      </c>
      <c r="Q47" s="99">
        <f>Q46+Q45+Q44+Q43+Q42</f>
        <v>5</v>
      </c>
      <c r="R47" s="99">
        <f>Q47+P47+O47+N47</f>
        <v>17</v>
      </c>
      <c r="S47" s="99"/>
      <c r="T47" s="99"/>
      <c r="U47" s="99"/>
      <c r="V47" s="99"/>
      <c r="W47" s="99"/>
      <c r="X47" s="106">
        <f>R47+M47</f>
        <v>26</v>
      </c>
      <c r="Y47" s="176">
        <f>Y46+Y45+Y44+Y43+Y42+Y41+Y40+Y39+Y38+Y37+Y36+Y35+Y34+Y33+Y32+Y31+Y30+Y29+Y28+Y27+Y26+Y25+Y24+Y23+Y22+Y21+Y244+Y243+Y242+Y241+Y240+Y239+Y238+Y237+Y236+Y235+Y234+Y233+Y232+Y231+Y230</f>
        <v>0</v>
      </c>
      <c r="Z47" s="176">
        <f>Z46+Z45+Z44+Z43+Z42+Z41+Z40+Z39+Z38+Z37+Z36+Z35+Z34+Z33+Z32+Z31+Z30+Z29+Z28+Z27+Z26+Z25+Z24+Z23+Z22+Z21+Z244+Z243+Z242+Z241+Z240+Z239+Z238+Z237+Z236+Z235+Z234+Z233+Z232+Z231+Z230</f>
        <v>0</v>
      </c>
      <c r="AA47" s="176">
        <f>AA46+AA45+AA44+AA43+AA42+AA41+AA40+AA39+AA38+AA37+AA36+AA35+AA34+AA33+AA32+AA31+AA30+AA29+AA28+AA27+AA26+AA25+AA24+AA23+AA22+AA21+AA244+AA243+AA242+AA241+AA240+AA239+AA238+AA237+AA236+AA235+AA234+AA233+AA232+AA231+AA230</f>
        <v>0</v>
      </c>
      <c r="AB47" s="176">
        <f>AB46+AB45+AB44+AB43+AB42+AB41+AB40+AB39+AB38+AB37+AB36+AB35+AB34+AB33+AB32+AB31+AB30+AB29+AB28+AB27+AB26+AB25+AB24+AB23+AB22+AB21+AB244+AB243+AB242+AB241+AB240+AB239+AB238+AB237+AB236+AB235+AB234+AB233+AB232+AB231+AB230</f>
        <v>0</v>
      </c>
      <c r="AC47" s="176">
        <f>AB47+AA47+Z47+Y47</f>
        <v>0</v>
      </c>
      <c r="AD47" s="176">
        <f>AD46+AD45+AD44+AD43+AD42+AD41+AD40+AD39+AD38+AD37+AD36+AD35+AD34+AD33+AD32+AD31+AD30+AD29+AD28+AD27+AD26+AD25+AD24+AD23+AD22+AD21+AD244+AD243+AD242+AD241+AD240+AD239+AD238+AD237+AD236+AD235+AD234+AD233+AD232+AD231+AD230</f>
        <v>0</v>
      </c>
      <c r="AE47" s="176">
        <f>AE46+AE45+AE44+AE43+AE42+AE41+AE40+AE39+AE38+AE37+AE36+AE35+AE34+AE33+AE32+AE31+AE30+AE29+AE28+AE27+AE26+AE25+AE24+AE23+AE22+AE21+AE244+AE243+AE242+AE241+AE240+AE239+AE238+AE237+AE236+AE235+AE234+AE233+AE232+AE231+AE230</f>
        <v>0</v>
      </c>
      <c r="AF47" s="176">
        <f>AF46+AF45+AF44+AF43+AF42+AF41+AF40+AF39+AF38+AF37+AF36+AF35+AF34+AF33+AF32+AF31+AF30+AF29+AF28+AF27+AF26+AF25+AF24+AF23+AF22+AF21+AF244+AF243+AF242+AF241+AF240+AF239+AF238+AF237+AF236+AF235+AF234+AF233+AF232+AF231+AF230</f>
        <v>0</v>
      </c>
      <c r="AG47" s="176">
        <f>AG46+AG45+AG44+AG43+AG42+AG41+AG40+AG39+AG38+AG37+AG36+AG35+AG34+AG33+AG32+AG31+AG30+AG29+AG28+AG27+AG26+AG25+AG24+AG23+AG22+AG21+AG244+AG243+AG242+AG241+AG240+AG239+AG238+AG237+AG236+AG235+AG234+AG233+AG232+AG231+AG230</f>
        <v>0</v>
      </c>
      <c r="AH47" s="176">
        <f>AG47+AF47+AE47+AD47</f>
        <v>0</v>
      </c>
      <c r="AI47" s="176">
        <f>AI46+AI45+AI44+AI43+AI42+AI41+AI40+AI39+AI38+AI37+AI36+AI35+AI34+AI33+AI32+AI31+AI30+AI29+AI28+AI27+AI26+AI25+AI24+AI23+AI22+AI21+AI244+AI243+AI242+AI241+AI240+AI239+AI238+AI237+AI236+AI235+AI234+AI233+AI232+AI231+AI230</f>
        <v>0</v>
      </c>
      <c r="AJ47" s="176">
        <f>AJ46+AJ45+AJ44+AJ43+AJ42+AJ41+AJ40+AJ39+AJ38+AJ37+AJ36+AJ35+AJ34+AJ33+AJ32+AJ31+AJ30+AJ29+AJ28+AJ27+AJ26+AJ25+AJ24+AJ23+AJ22+AJ21+AJ244+AJ243+AJ242+AJ241+AJ240+AJ239+AJ238+AJ237+AJ236+AJ235+AJ234+AJ233+AJ232+AJ231+AJ230</f>
        <v>0</v>
      </c>
      <c r="AK47" s="176">
        <f>AK46+AK45+AK44+AK43+AK42+AK41+AK40+AK39+AK38+AK37+AK36+AK35+AK34+AK33+AK32+AK31+AK30+AK29+AK28+AK27+AK26+AK25+AK24+AK23+AK22+AK21+AK244+AK243+AK242+AK241+AK240+AK239+AK238+AK237+AK236+AK235+AK234+AK233+AK232+AK231+AK230</f>
        <v>0</v>
      </c>
      <c r="AL47" s="176">
        <f>AL46+AL45+AL44+AL43+AL42+AL41+AL40+AL39+AL38+AL37+AL36+AL35+AL34+AL33+AL32+AL31+AL30+AL29+AL28+AL27+AL26+AL25+AL24+AL23+AL22+AL21+AL244+AL243+AL242+AL241+AL240+AL239+AL238+AL237+AL236+AL235+AL234+AL233+AL232+AL231+AL230</f>
        <v>0</v>
      </c>
      <c r="AM47" s="176">
        <f>AL47+AK47+AJ47+AI47</f>
        <v>0</v>
      </c>
      <c r="AN47" s="177">
        <f>AM47+AH47+AC47</f>
        <v>0</v>
      </c>
      <c r="AO47" s="176">
        <f>AO46+AO45+AO44+AO43+AO42+AO41+AO40+AO39+AO38+AO37+AO36+AO35+AO34+AO33+AO32+AO31+AO30+AO29+AO28+AO27+AO26+AO25+AO24+AO23+AO22+AO21+AO244+AO243+AO242+AO241+AO240+AO239+AO238+AO237+AO236+AO235+AO234+AO233+AO232+AO231+AO230</f>
        <v>0</v>
      </c>
      <c r="AP47" s="176">
        <f>AP46+AP45+AP44+AP43+AP42+AP41+AP40+AP39+AP38+AP37+AP36+AP35+AP34+AP33+AP32+AP31+AP30+AP29+AP28+AP27+AP26+AP25+AP24+AP23+AP22+AP21+AP244+AP243+AP242+AP241+AP240+AP239+AP238+AP237+AP236+AP235+AP234+AP233+AP232+AP231+AP230</f>
        <v>0</v>
      </c>
      <c r="AQ47" s="176">
        <f>AQ46+AQ45+AQ44+AQ43+AQ42+AQ41+AQ40+AQ39+AQ38+AQ37+AQ36+AQ35+AQ34+AQ33+AQ32+AQ31+AQ30+AQ29+AQ28+AQ27+AQ26+AQ25+AQ24+AQ23+AQ22+AQ21+AQ244+AQ243+AQ242+AQ241+AQ240+AQ239+AQ238+AQ237+AQ236+AQ235+AQ234+AQ233+AQ232+AQ231+AQ230</f>
        <v>0</v>
      </c>
      <c r="AR47" s="176">
        <f>AR46+AR45+AR44+AR43+AR42+AR41+AR40+AR39+AR38+AR37+AR36+AR35+AR34+AR33+AR32+AR31+AR30+AR29+AR28+AR27+AR26+AR25+AR24+AR23+AR22+AR21+AR244+AR243+AR242+AR241+AR240+AR239+AR238+AR237+AR236+AR235+AR234+AR233+AR232+AR231+AR230</f>
        <v>0</v>
      </c>
      <c r="AS47" s="176">
        <f>AR47+AQ47+AP47+AO47</f>
        <v>0</v>
      </c>
      <c r="AT47" s="176">
        <f>AT46+AT45+AT44+AT43+AT42+AT41+AT40+AT39+AT38+AT37+AT36+AT35+AT34+AT33+AT32+AT31+AT30+AT29+AT28+AT27+AT26+AT25+AT24+AT23+AT22+AT21+AT244+AT243+AT242+AT241+AT240+AT239+AT238+AT237+AT236+AT235+AT234+AT233+AT232+AT231+AT230</f>
        <v>0</v>
      </c>
      <c r="AU47" s="176">
        <f>AU46+AU45+AU44+AU43+AU42+AU41+AU40+AU39+AU38+AU37+AU36+AU35+AU34+AU33+AU32+AU31+AU30+AU29+AU28+AU27+AU26+AU25+AU24+AU23+AU22+AU21+AU244+AU243+AU242+AU241+AU240+AU239+AU238+AU237+AU236+AU235+AU234+AU233+AU232+AU231+AU230</f>
        <v>0</v>
      </c>
      <c r="AV47" s="176">
        <f>AV46+AV45+AV44+AV43+AV42+AV41+AV40+AV39+AV38+AV37+AV36+AV35+AV34+AV33+AV32+AV31+AV30+AV29+AV28+AV27+AV26+AV25+AV24+AV23+AV22+AV21+AV244+AV243+AV242+AV241+AV240+AV239+AV238+AV237+AV236+AV235+AV234+AV233+AV232+AV231+AV230</f>
        <v>0</v>
      </c>
      <c r="AW47" s="176">
        <f>AW46+AW45+AW44+AW43+AW42+AW41+AW40+AW39+AW38+AW37+AW36+AW35+AW34+AW33+AW32+AW31+AW30+AW29+AW28+AW27+AW26+AW25+AW24+AW23+AW22+AW21+AW244+AW243+AW242+AW241+AW240+AW239+AW238+AW237+AW236+AW235+AW234+AW233+AW232+AW231+AW230</f>
        <v>0</v>
      </c>
      <c r="AX47" s="176">
        <f>AW47+AV47+AU47+AT47</f>
        <v>0</v>
      </c>
      <c r="AY47" s="176">
        <f>AY46+AY45+AY44+AY43+AY42+AY41+AY40+AY39+AY38+AY37+AY36+AY35+AY34+AY33+AY32+AY31+AY30+AY29+AY28+AY27+AY26+AY25+AY24+AY23+AY22+AY21+AY244+AY243+AY242+AY241+AY240+AY239+AY238+AY237+AY236+AY235+AY234+AY233+AY232+AY231+AY230</f>
        <v>0</v>
      </c>
      <c r="AZ47" s="176">
        <f>AZ46+AZ45+AZ44+AZ43+AZ42+AZ41+AZ40+AZ39+AZ38+AZ37+AZ36+AZ35+AZ34+AZ33+AZ32+AZ31+AZ30+AZ29+AZ28+AZ27+AZ26+AZ25+AZ24+AZ23+AZ22+AZ21+AZ244+AZ243+AZ242+AZ241+AZ240+AZ239+AZ238+AZ237+AZ236+AZ235+AZ234+AZ233+AZ232+AZ231+AZ230</f>
        <v>0</v>
      </c>
      <c r="BA47" s="176">
        <f>BA46+BA45+BA44+BA43+BA42+BA41+BA40+BA39+BA38+BA37+BA36+BA35+BA34+BA33+BA32+BA31+BA30+BA29+BA28+BA27+BA26+BA25+BA24+BA23+BA22+BA21+BA244+BA243+BA242+BA241+BA240+BA239+BA238+BA237+BA236+BA235+BA234+BA233+BA232+BA231+BA230</f>
        <v>0</v>
      </c>
      <c r="BB47" s="176">
        <f>BB46+BB45+BB44+BB43+BB42+BB41+BB40+BB39+BB38+BB37+BB36+BB35+BB34+BB33+BB32+BB31+BB30+BB29+BB28+BB27+BB26+BB25+BB24+BB23+BB22+BB21+BB244+BB243+BB242+BB241+BB240+BB239+BB238+BB237+BB236+BB235+BB234+BB233+BB232+BB231+BB230</f>
        <v>0</v>
      </c>
      <c r="BC47" s="176">
        <f>BB47+BA47+AZ47+AY47</f>
        <v>0</v>
      </c>
      <c r="BD47" s="177">
        <f>BC47+AX47+AS47</f>
        <v>0</v>
      </c>
      <c r="BE47" s="176">
        <f>BE46+BE45+BE44+BE43+BE42+BE41+BE40+BE39+BE38+BE37+BE36+BE35+BE34+BE33+BE32+BE31+BE30+BE29+BE28+BE27+BE26+BE25+BE24+BE23+BE22+BE21+BE244+BE243+BE242+BE241+BE240+BE239+BE238+BE237+BE236+BE235+BE234+BE233+BE232+BE231+BE230</f>
        <v>0</v>
      </c>
      <c r="BF47" s="176">
        <f>BF46+BF45+BF44+BF43+BF42+BF41+BF40+BF39+BF38+BF37+BF36+BF35+BF34+BF33+BF32+BF31+BF30+BF29+BF28+BF27+BF26+BF25+BF24+BF23+BF22+BF21+BF244+BF243+BF242+BF241+BF240+BF239+BF238+BF237+BF236+BF235+BF234+BF233+BF232+BF231+BF230</f>
        <v>0</v>
      </c>
      <c r="BG47" s="176">
        <f>BG46+BG45+BG44+BG43+BG42+BG41+BG40+BG39+BG38+BG37+BG36+BG35+BG34+BG33+BG32+BG31+BG30+BG29+BG28+BG27+BG26+BG25+BG24+BG23+BG22+BG21+BG244+BG243+BG242+BG241+BG240+BG239+BG238+BG237+BG236+BG235+BG234+BG233+BG232+BG231+BG230</f>
        <v>0</v>
      </c>
      <c r="BH47" s="176">
        <f>BH46+BH45+BH44+BH43+BH42+BH41+BH40+BH39+BH38+BH37+BH36+BH35+BH34+BH33+BH32+BH31+BH30+BH29+BH28+BH27+BH26+BH25+BH24+BH23+BH22+BH21+BH244+BH243+BH242+BH241+BH240+BH239+BH238+BH237+BH236+BH235+BH234+BH233+BH232+BH231+BH230</f>
        <v>0</v>
      </c>
      <c r="BI47" s="176">
        <f>BH47+BG47+BF47+BE47</f>
        <v>0</v>
      </c>
      <c r="BJ47" s="176">
        <f>BJ46+BJ45+BJ44+BJ43+BJ42+BJ41+BJ40+BJ39+BJ38+BJ37+BJ36+BJ35+BJ34+BJ33+BJ32+BJ31+BJ30+BJ29+BJ28+BJ27+BJ26+BJ25+BJ24+BJ23+BJ22+BJ21+BJ244+BJ243+BJ242+BJ241+BJ240+BJ239+BJ238+BJ237+BJ236+BJ235+BJ234+BJ233+BJ232+BJ231+BJ230</f>
        <v>0</v>
      </c>
      <c r="BK47" s="176">
        <f>BK46+BK45+BK44+BK43+BK42+BK41+BK40+BK39+BK38+BK37+BK36+BK35+BK34+BK33+BK32+BK31+BK30+BK29+BK28+BK27+BK26+BK25+BK24+BK23+BK22+BK21+BK244+BK243+BK242+BK241+BK240+BK239+BK238+BK237+BK236+BK235+BK234+BK233+BK232+BK231+BK230</f>
        <v>0</v>
      </c>
      <c r="BL47" s="176">
        <f>BL46+BL45+BL44+BL43+BL42+BL41+BL40+BL39+BL38+BL37+BL36+BL35+BL34+BL33+BL32+BL31+BL30+BL29+BL28+BL27+BL26+BL25+BL24+BL23+BL22+BL21+BL244+BL243+BL242+BL241+BL240+BL239+BL238+BL237+BL236+BL235+BL234+BL233+BL232+BL231+BL230</f>
        <v>3</v>
      </c>
      <c r="BM47" s="176">
        <f>BM46+BM45+BM44+BM43+BM42+BM41+BM40+BM39+BM38+BM37+BM36+BM35+BM34+BM33+BM32+BM31+BM30+BM29+BM28+BM27+BM26+BM25+BM24+BM23+BM22+BM21+BM244+BM243+BM242+BM241+BM240+BM239+BM238+BM237+BM236+BM235+BM234+BM233+BM232+BM231+BM230</f>
        <v>4</v>
      </c>
      <c r="BN47" s="176">
        <f>BM47+BL47+BK47+BJ47</f>
        <v>7</v>
      </c>
      <c r="BO47" s="176">
        <f>BO46+BO45+BO44+BO43+BO42+BO41+BO40+BO39+BO38+BO37+BO36+BO35+BO34+BO33+BO32+BO31+BO30+BO29+BO28+BO27+BO26+BO25+BO24+BO23+BO22+BO21+BO244+BO243+BO242+BO241+BO240+BO239+BO238+BO237+BO236+BO235+BO234+BO233+BO232+BO231+BO230</f>
        <v>4</v>
      </c>
      <c r="BP47" s="176">
        <f>BP46+BP45+BP44+BP43+BP42+BP41+BP40+BP39+BP38+BP37+BP36+BP35+BP34+BP33+BP32+BP31+BP30+BP29+BP28+BP27+BP26+BP25+BP24+BP23+BP22+BP21+BP244+BP243+BP242+BP241+BP240+BP239+BP238+BP237+BP236+BP235+BP234+BP233+BP232+BP231+BP230</f>
        <v>4</v>
      </c>
      <c r="BQ47" s="176">
        <f>BQ46+BQ45+BQ44+BQ43+BQ42+BQ41+BQ40+BQ39+BQ38+BQ37+BQ36+BQ35+BQ34+BQ33+BQ32+BQ31+BQ30+BQ29+BQ28+BQ27+BQ26+BQ25+BQ24+BQ23+BQ22+BQ21+BQ244+BQ243+BQ242+BQ241+BQ240+BQ239+BQ238+BQ237+BQ236+BQ235+BQ234+BQ233+BQ232+BQ231+BQ230</f>
        <v>0</v>
      </c>
      <c r="BR47" s="176">
        <f>BR46+BR45+BR44+BR43+BR42+BR41+BR40+BR39+BR38+BR37+BR36+BR35+BR34+BR33+BR32+BR31+BR30+BR29+BR28+BR27+BR26+BR25+BR24+BR23+BR22+BR21+BR244+BR243+BR242+BR241+BR240+BR239+BR238+BR237+BR236+BR235+BR234+BR233+BR232+BR231+BR230</f>
        <v>0</v>
      </c>
      <c r="BS47" s="176">
        <f>BR47+BQ47+BP47+BO47</f>
        <v>8</v>
      </c>
      <c r="BT47" s="106"/>
      <c r="BU47" s="100">
        <f>BT47+BD47+AN47+X47</f>
        <v>26</v>
      </c>
    </row>
    <row r="48" spans="1:73" ht="38.25" customHeight="1" thickBot="1">
      <c r="A48" s="381"/>
      <c r="B48" s="303" t="s">
        <v>966</v>
      </c>
      <c r="C48" s="304"/>
      <c r="D48" s="304"/>
      <c r="E48" s="304"/>
      <c r="F48" s="304"/>
      <c r="G48" s="305"/>
      <c r="H48" s="147"/>
      <c r="I48" s="101"/>
      <c r="J48" s="101"/>
      <c r="K48" s="101"/>
      <c r="L48" s="101"/>
      <c r="M48" s="102"/>
      <c r="N48" s="101"/>
      <c r="O48" s="101"/>
      <c r="P48" s="101"/>
      <c r="Q48" s="101"/>
      <c r="R48" s="102"/>
      <c r="S48" s="101"/>
      <c r="T48" s="101"/>
      <c r="U48" s="101"/>
      <c r="V48" s="103"/>
      <c r="W48" s="102"/>
      <c r="X48" s="103"/>
      <c r="Y48" s="103"/>
      <c r="Z48" s="103"/>
      <c r="AA48" s="103"/>
      <c r="AB48" s="103"/>
      <c r="AC48" s="102"/>
      <c r="AD48" s="103"/>
      <c r="AE48" s="103"/>
      <c r="AF48" s="103"/>
      <c r="AG48" s="103"/>
      <c r="AH48" s="102"/>
      <c r="AI48" s="103"/>
      <c r="AJ48" s="103"/>
      <c r="AK48" s="103"/>
      <c r="AL48" s="103"/>
      <c r="AM48" s="102"/>
      <c r="AN48" s="103"/>
      <c r="AO48" s="103"/>
      <c r="AP48" s="103"/>
      <c r="AQ48" s="103"/>
      <c r="AR48" s="103"/>
      <c r="AS48" s="102"/>
      <c r="AT48" s="103"/>
      <c r="AU48" s="103"/>
      <c r="AV48" s="103"/>
      <c r="AW48" s="103"/>
      <c r="AX48" s="102"/>
      <c r="AY48" s="103"/>
      <c r="AZ48" s="103"/>
      <c r="BA48" s="103"/>
      <c r="BB48" s="103"/>
      <c r="BC48" s="102"/>
      <c r="BD48" s="103"/>
      <c r="BE48" s="103"/>
      <c r="BF48" s="104"/>
      <c r="BG48" s="104"/>
      <c r="BH48" s="104"/>
      <c r="BI48" s="102"/>
      <c r="BJ48" s="104"/>
      <c r="BK48" s="104"/>
      <c r="BL48" s="104"/>
      <c r="BM48" s="104"/>
      <c r="BN48" s="102"/>
      <c r="BO48" s="104"/>
      <c r="BP48" s="104"/>
      <c r="BQ48" s="104"/>
      <c r="BR48" s="104"/>
      <c r="BS48" s="102"/>
      <c r="BT48" s="103"/>
      <c r="BU48" s="105"/>
    </row>
    <row r="49" spans="1:73" ht="39" thickBot="1">
      <c r="A49" s="160">
        <v>27</v>
      </c>
      <c r="B49" s="373" t="s">
        <v>993</v>
      </c>
      <c r="C49" s="294"/>
      <c r="D49" s="210">
        <v>248</v>
      </c>
      <c r="E49" s="311">
        <v>470501001</v>
      </c>
      <c r="F49" s="330"/>
      <c r="G49" s="247" t="s">
        <v>985</v>
      </c>
      <c r="H49" s="139"/>
      <c r="I49" s="94"/>
      <c r="J49" s="94"/>
      <c r="K49" s="94"/>
      <c r="L49" s="94"/>
      <c r="M49" s="95">
        <f>L49+K49+J49+I49</f>
        <v>0</v>
      </c>
      <c r="N49" s="94"/>
      <c r="O49" s="94"/>
      <c r="P49" s="94"/>
      <c r="Q49" s="94"/>
      <c r="R49" s="95">
        <f>Q49+P49+O49+N49</f>
        <v>0</v>
      </c>
      <c r="S49" s="280">
        <v>1</v>
      </c>
      <c r="T49" s="281"/>
      <c r="U49" s="281"/>
      <c r="V49" s="281"/>
      <c r="W49" s="95">
        <f>V49+U49+T49+S49</f>
        <v>1</v>
      </c>
      <c r="X49" s="96"/>
      <c r="Y49" s="155"/>
      <c r="Z49" s="155"/>
      <c r="AA49" s="155"/>
      <c r="AB49" s="155"/>
      <c r="AC49" s="95">
        <f>AB49+AA49+Z49+Y49</f>
        <v>0</v>
      </c>
      <c r="AD49" s="155"/>
      <c r="AE49" s="155"/>
      <c r="AF49" s="155"/>
      <c r="AG49" s="155"/>
      <c r="AH49" s="95">
        <f>AG49+AF49+AE49+AD49</f>
        <v>0</v>
      </c>
      <c r="AI49" s="94"/>
      <c r="AJ49" s="94"/>
      <c r="AK49" s="94"/>
      <c r="AL49" s="94"/>
      <c r="AM49" s="95">
        <f>AL49+AK49+AJ49+AI49</f>
        <v>0</v>
      </c>
      <c r="AN49" s="96"/>
      <c r="AO49" s="94"/>
      <c r="AP49" s="94"/>
      <c r="AQ49" s="94"/>
      <c r="AR49" s="94"/>
      <c r="AS49" s="95">
        <f>AR49+AQ49+AP49+AO49</f>
        <v>0</v>
      </c>
      <c r="AT49" s="94"/>
      <c r="AU49" s="94"/>
      <c r="AV49" s="94"/>
      <c r="AW49" s="94"/>
      <c r="AX49" s="95">
        <f>AW49+AV49+AU49+AT49</f>
        <v>0</v>
      </c>
      <c r="AY49" s="94"/>
      <c r="AZ49" s="94"/>
      <c r="BA49" s="94"/>
      <c r="BB49" s="94"/>
      <c r="BC49" s="95">
        <f>BB49+BA49+AZ49+AY49</f>
        <v>0</v>
      </c>
      <c r="BD49" s="96"/>
      <c r="BE49" s="94"/>
      <c r="BF49" s="94"/>
      <c r="BG49" s="94"/>
      <c r="BH49" s="94"/>
      <c r="BI49" s="95">
        <f>BH49+BG49+BF49+BE49</f>
        <v>0</v>
      </c>
      <c r="BJ49" s="94"/>
      <c r="BK49" s="94"/>
      <c r="BL49" s="94"/>
      <c r="BM49" s="94"/>
      <c r="BN49" s="95">
        <f>BM49+BL49+BK49+BJ49</f>
        <v>0</v>
      </c>
      <c r="BO49" s="94"/>
      <c r="BP49" s="94"/>
      <c r="BQ49" s="94"/>
      <c r="BR49" s="94"/>
      <c r="BS49" s="95">
        <f>BR49+BQ49+BP49+BO49</f>
        <v>0</v>
      </c>
      <c r="BT49" s="96"/>
      <c r="BU49" s="98"/>
    </row>
    <row r="50" spans="1:73" ht="50.25" customHeight="1" thickBot="1">
      <c r="A50" s="197">
        <v>28</v>
      </c>
      <c r="B50" s="375" t="s">
        <v>993</v>
      </c>
      <c r="C50" s="376"/>
      <c r="D50" s="209">
        <v>116</v>
      </c>
      <c r="E50" s="301">
        <v>470501001</v>
      </c>
      <c r="F50" s="374"/>
      <c r="G50" s="246" t="s">
        <v>1136</v>
      </c>
      <c r="H50" s="139"/>
      <c r="I50" s="94"/>
      <c r="J50" s="94"/>
      <c r="K50" s="94"/>
      <c r="L50" s="94"/>
      <c r="M50" s="95"/>
      <c r="N50" s="94"/>
      <c r="O50" s="94"/>
      <c r="P50" s="94"/>
      <c r="Q50" s="94"/>
      <c r="R50" s="95"/>
      <c r="S50" s="280">
        <v>1</v>
      </c>
      <c r="T50" s="281"/>
      <c r="U50" s="281"/>
      <c r="V50" s="281"/>
      <c r="W50" s="95"/>
      <c r="X50" s="96"/>
      <c r="Y50" s="155"/>
      <c r="Z50" s="155"/>
      <c r="AA50" s="155"/>
      <c r="AB50" s="155"/>
      <c r="AC50" s="95"/>
      <c r="AD50" s="155"/>
      <c r="AE50" s="155"/>
      <c r="AF50" s="155"/>
      <c r="AG50" s="155"/>
      <c r="AH50" s="95"/>
      <c r="AI50" s="94"/>
      <c r="AJ50" s="94"/>
      <c r="AK50" s="94"/>
      <c r="AL50" s="94"/>
      <c r="AM50" s="95"/>
      <c r="AN50" s="96"/>
      <c r="AO50" s="94"/>
      <c r="AP50" s="94"/>
      <c r="AQ50" s="94"/>
      <c r="AR50" s="94"/>
      <c r="AS50" s="95"/>
      <c r="AT50" s="94"/>
      <c r="AU50" s="94"/>
      <c r="AV50" s="94"/>
      <c r="AW50" s="94"/>
      <c r="AX50" s="95"/>
      <c r="AY50" s="94"/>
      <c r="AZ50" s="94"/>
      <c r="BA50" s="94"/>
      <c r="BB50" s="94"/>
      <c r="BC50" s="95"/>
      <c r="BD50" s="96"/>
      <c r="BE50" s="94"/>
      <c r="BF50" s="94"/>
      <c r="BG50" s="94"/>
      <c r="BH50" s="94"/>
      <c r="BI50" s="95"/>
      <c r="BJ50" s="94"/>
      <c r="BK50" s="94"/>
      <c r="BL50" s="94"/>
      <c r="BM50" s="94"/>
      <c r="BN50" s="95"/>
      <c r="BO50" s="94"/>
      <c r="BP50" s="94"/>
      <c r="BQ50" s="94"/>
      <c r="BR50" s="94"/>
      <c r="BS50" s="95"/>
      <c r="BT50" s="96"/>
      <c r="BU50" s="98"/>
    </row>
    <row r="51" spans="1:73" ht="38.25" customHeight="1" thickBot="1">
      <c r="A51" s="276">
        <v>29</v>
      </c>
      <c r="B51" s="231" t="s">
        <v>993</v>
      </c>
      <c r="C51" s="232"/>
      <c r="D51" s="209">
        <v>389</v>
      </c>
      <c r="E51" s="301">
        <v>470501001</v>
      </c>
      <c r="F51" s="374"/>
      <c r="G51" s="246" t="s">
        <v>1039</v>
      </c>
      <c r="H51" s="139"/>
      <c r="I51" s="94"/>
      <c r="J51" s="94"/>
      <c r="K51" s="94"/>
      <c r="L51" s="94"/>
      <c r="M51" s="95"/>
      <c r="N51" s="94"/>
      <c r="O51" s="94"/>
      <c r="P51" s="94"/>
      <c r="Q51" s="94"/>
      <c r="R51" s="95"/>
      <c r="S51" s="280">
        <v>1</v>
      </c>
      <c r="T51" s="281"/>
      <c r="U51" s="281"/>
      <c r="V51" s="281"/>
      <c r="W51" s="95"/>
      <c r="X51" s="96"/>
      <c r="Y51" s="155"/>
      <c r="Z51" s="155"/>
      <c r="AA51" s="155"/>
      <c r="AB51" s="155"/>
      <c r="AC51" s="95"/>
      <c r="AD51" s="155"/>
      <c r="AE51" s="155"/>
      <c r="AF51" s="155"/>
      <c r="AG51" s="155"/>
      <c r="AH51" s="95"/>
      <c r="AI51" s="94"/>
      <c r="AJ51" s="94"/>
      <c r="AK51" s="94"/>
      <c r="AL51" s="94"/>
      <c r="AM51" s="95"/>
      <c r="AN51" s="96"/>
      <c r="AO51" s="94"/>
      <c r="AP51" s="94"/>
      <c r="AQ51" s="94"/>
      <c r="AR51" s="94"/>
      <c r="AS51" s="95"/>
      <c r="AT51" s="94"/>
      <c r="AU51" s="94"/>
      <c r="AV51" s="94"/>
      <c r="AW51" s="94"/>
      <c r="AX51" s="95"/>
      <c r="AY51" s="94"/>
      <c r="AZ51" s="94"/>
      <c r="BA51" s="94"/>
      <c r="BB51" s="94"/>
      <c r="BC51" s="95"/>
      <c r="BD51" s="96"/>
      <c r="BE51" s="94"/>
      <c r="BF51" s="94"/>
      <c r="BG51" s="94"/>
      <c r="BH51" s="94"/>
      <c r="BI51" s="95"/>
      <c r="BJ51" s="94"/>
      <c r="BK51" s="94"/>
      <c r="BL51" s="94"/>
      <c r="BM51" s="94"/>
      <c r="BN51" s="95"/>
      <c r="BO51" s="94"/>
      <c r="BP51" s="94"/>
      <c r="BQ51" s="94"/>
      <c r="BR51" s="94"/>
      <c r="BS51" s="95"/>
      <c r="BT51" s="96"/>
      <c r="BU51" s="98"/>
    </row>
    <row r="52" spans="1:73" ht="77.25" thickBot="1">
      <c r="A52" s="276">
        <v>30</v>
      </c>
      <c r="B52" s="373" t="s">
        <v>993</v>
      </c>
      <c r="C52" s="294"/>
      <c r="D52" s="204">
        <v>136</v>
      </c>
      <c r="E52" s="311">
        <v>470501001</v>
      </c>
      <c r="F52" s="330"/>
      <c r="G52" s="247" t="s">
        <v>153</v>
      </c>
      <c r="H52" s="86"/>
      <c r="I52" s="130"/>
      <c r="J52" s="130"/>
      <c r="K52" s="130"/>
      <c r="L52" s="130"/>
      <c r="M52" s="95">
        <f>L52+K52+J52+I52</f>
        <v>0</v>
      </c>
      <c r="N52" s="130"/>
      <c r="O52" s="130"/>
      <c r="P52" s="130"/>
      <c r="Q52" s="130"/>
      <c r="R52" s="95">
        <f>Q52+P52+O52+N52</f>
        <v>0</v>
      </c>
      <c r="S52" s="280">
        <v>1</v>
      </c>
      <c r="T52" s="282"/>
      <c r="U52" s="282"/>
      <c r="V52" s="282"/>
      <c r="W52" s="95">
        <f>V52+U52+T52+S52</f>
        <v>1</v>
      </c>
      <c r="X52" s="96"/>
      <c r="Y52" s="155"/>
      <c r="Z52" s="155"/>
      <c r="AA52" s="155"/>
      <c r="AB52" s="155"/>
      <c r="AC52" s="95">
        <f>AB52+AA52+Z52+Y52</f>
        <v>0</v>
      </c>
      <c r="AD52" s="155"/>
      <c r="AE52" s="155"/>
      <c r="AF52" s="155"/>
      <c r="AG52" s="155"/>
      <c r="AH52" s="95">
        <f>AG52+AF52+AE52+AD52</f>
        <v>0</v>
      </c>
      <c r="AI52" s="130"/>
      <c r="AJ52" s="130"/>
      <c r="AK52" s="130"/>
      <c r="AL52" s="130"/>
      <c r="AM52" s="95">
        <f>AL52+AK52+AJ52+AI52</f>
        <v>0</v>
      </c>
      <c r="AN52" s="96"/>
      <c r="AO52" s="130"/>
      <c r="AP52" s="130"/>
      <c r="AQ52" s="130"/>
      <c r="AR52" s="130"/>
      <c r="AS52" s="95">
        <f>AR52+AQ52+AP52+AO52</f>
        <v>0</v>
      </c>
      <c r="AT52" s="130"/>
      <c r="AU52" s="130"/>
      <c r="AV52" s="130"/>
      <c r="AW52" s="130"/>
      <c r="AX52" s="95">
        <f>AW52+AV52+AU52+AT52</f>
        <v>0</v>
      </c>
      <c r="AY52" s="130"/>
      <c r="AZ52" s="130"/>
      <c r="BA52" s="130"/>
      <c r="BB52" s="130"/>
      <c r="BC52" s="95">
        <f>BB52+BA52+AZ52+AY52</f>
        <v>0</v>
      </c>
      <c r="BD52" s="96"/>
      <c r="BE52" s="130"/>
      <c r="BF52" s="130"/>
      <c r="BG52" s="130"/>
      <c r="BH52" s="130"/>
      <c r="BI52" s="95">
        <f>BH52+BG52+BF52+BE52</f>
        <v>0</v>
      </c>
      <c r="BJ52" s="130"/>
      <c r="BK52" s="130"/>
      <c r="BL52" s="130"/>
      <c r="BM52" s="130"/>
      <c r="BN52" s="95">
        <f>BM52+BL52+BK52+BJ52</f>
        <v>0</v>
      </c>
      <c r="BO52" s="130"/>
      <c r="BP52" s="130"/>
      <c r="BQ52" s="130"/>
      <c r="BR52" s="130"/>
      <c r="BS52" s="95">
        <f>BR52+BQ52+BP52+BO52</f>
        <v>0</v>
      </c>
      <c r="BT52" s="96"/>
      <c r="BU52" s="133"/>
    </row>
    <row r="53" spans="1:73" ht="39" thickBot="1">
      <c r="A53" s="276">
        <v>31</v>
      </c>
      <c r="B53" s="293" t="s">
        <v>993</v>
      </c>
      <c r="C53" s="294"/>
      <c r="D53" s="204">
        <v>350</v>
      </c>
      <c r="E53" s="311">
        <v>470501001</v>
      </c>
      <c r="F53" s="312"/>
      <c r="G53" s="264" t="s">
        <v>1009</v>
      </c>
      <c r="H53" s="139"/>
      <c r="I53" s="130"/>
      <c r="J53" s="130"/>
      <c r="K53" s="130"/>
      <c r="L53" s="130"/>
      <c r="M53" s="95"/>
      <c r="N53" s="130"/>
      <c r="O53" s="130"/>
      <c r="P53" s="130"/>
      <c r="Q53" s="130"/>
      <c r="R53" s="95"/>
      <c r="S53" s="280">
        <v>1</v>
      </c>
      <c r="T53" s="282"/>
      <c r="U53" s="282"/>
      <c r="V53" s="282"/>
      <c r="W53" s="95"/>
      <c r="X53" s="96"/>
      <c r="Y53" s="155"/>
      <c r="Z53" s="155"/>
      <c r="AA53" s="155"/>
      <c r="AB53" s="155"/>
      <c r="AC53" s="95"/>
      <c r="AD53" s="155"/>
      <c r="AE53" s="155"/>
      <c r="AF53" s="155"/>
      <c r="AG53" s="155"/>
      <c r="AH53" s="95"/>
      <c r="AI53" s="130"/>
      <c r="AJ53" s="130"/>
      <c r="AK53" s="130"/>
      <c r="AL53" s="130"/>
      <c r="AM53" s="95"/>
      <c r="AN53" s="96"/>
      <c r="AO53" s="130"/>
      <c r="AP53" s="130"/>
      <c r="AQ53" s="130"/>
      <c r="AR53" s="130"/>
      <c r="AS53" s="95"/>
      <c r="AT53" s="130"/>
      <c r="AU53" s="130"/>
      <c r="AV53" s="130"/>
      <c r="AW53" s="130"/>
      <c r="AX53" s="95"/>
      <c r="AY53" s="130"/>
      <c r="AZ53" s="130"/>
      <c r="BA53" s="130"/>
      <c r="BB53" s="130"/>
      <c r="BC53" s="95"/>
      <c r="BD53" s="96"/>
      <c r="BE53" s="130"/>
      <c r="BF53" s="130"/>
      <c r="BG53" s="130"/>
      <c r="BH53" s="130"/>
      <c r="BI53" s="95"/>
      <c r="BJ53" s="130"/>
      <c r="BK53" s="130"/>
      <c r="BL53" s="130"/>
      <c r="BM53" s="130"/>
      <c r="BN53" s="95"/>
      <c r="BO53" s="130"/>
      <c r="BP53" s="130"/>
      <c r="BQ53" s="130"/>
      <c r="BR53" s="130"/>
      <c r="BS53" s="95"/>
      <c r="BT53" s="96"/>
      <c r="BU53" s="133"/>
    </row>
    <row r="54" spans="1:73" ht="39" thickBot="1">
      <c r="A54" s="276">
        <v>32</v>
      </c>
      <c r="B54" s="228" t="s">
        <v>993</v>
      </c>
      <c r="C54" s="223"/>
      <c r="D54" s="204">
        <v>381</v>
      </c>
      <c r="E54" s="311">
        <v>470501001</v>
      </c>
      <c r="F54" s="312"/>
      <c r="G54" s="264" t="s">
        <v>1030</v>
      </c>
      <c r="H54" s="139"/>
      <c r="I54" s="130"/>
      <c r="J54" s="130"/>
      <c r="K54" s="130"/>
      <c r="L54" s="130"/>
      <c r="M54" s="95"/>
      <c r="N54" s="130"/>
      <c r="O54" s="130"/>
      <c r="P54" s="130"/>
      <c r="Q54" s="130"/>
      <c r="R54" s="95"/>
      <c r="S54" s="282"/>
      <c r="T54" s="280">
        <v>1</v>
      </c>
      <c r="U54" s="282"/>
      <c r="V54" s="282"/>
      <c r="W54" s="95"/>
      <c r="X54" s="96"/>
      <c r="Y54" s="155"/>
      <c r="Z54" s="155"/>
      <c r="AA54" s="155"/>
      <c r="AB54" s="155"/>
      <c r="AC54" s="95"/>
      <c r="AD54" s="155"/>
      <c r="AE54" s="155"/>
      <c r="AF54" s="155"/>
      <c r="AG54" s="155"/>
      <c r="AH54" s="95"/>
      <c r="AI54" s="130"/>
      <c r="AJ54" s="130"/>
      <c r="AK54" s="130"/>
      <c r="AL54" s="130"/>
      <c r="AM54" s="95"/>
      <c r="AN54" s="96"/>
      <c r="AO54" s="130"/>
      <c r="AP54" s="130"/>
      <c r="AQ54" s="130"/>
      <c r="AR54" s="130"/>
      <c r="AS54" s="95"/>
      <c r="AT54" s="130"/>
      <c r="AU54" s="130"/>
      <c r="AV54" s="130"/>
      <c r="AW54" s="130"/>
      <c r="AX54" s="95"/>
      <c r="AY54" s="130"/>
      <c r="AZ54" s="130"/>
      <c r="BA54" s="130"/>
      <c r="BB54" s="130"/>
      <c r="BC54" s="95"/>
      <c r="BD54" s="96"/>
      <c r="BE54" s="130"/>
      <c r="BF54" s="130"/>
      <c r="BG54" s="130"/>
      <c r="BH54" s="130"/>
      <c r="BI54" s="95"/>
      <c r="BJ54" s="130"/>
      <c r="BK54" s="130"/>
      <c r="BL54" s="130"/>
      <c r="BM54" s="130"/>
      <c r="BN54" s="95"/>
      <c r="BO54" s="130"/>
      <c r="BP54" s="130"/>
      <c r="BQ54" s="130"/>
      <c r="BR54" s="130"/>
      <c r="BS54" s="95"/>
      <c r="BT54" s="96"/>
      <c r="BU54" s="133"/>
    </row>
    <row r="55" spans="1:73" ht="39" thickBot="1">
      <c r="A55" s="276">
        <v>33</v>
      </c>
      <c r="B55" s="243" t="s">
        <v>993</v>
      </c>
      <c r="C55" s="229"/>
      <c r="D55" s="204">
        <v>415</v>
      </c>
      <c r="E55" s="311">
        <v>470501001</v>
      </c>
      <c r="F55" s="312"/>
      <c r="G55" s="264" t="s">
        <v>1051</v>
      </c>
      <c r="H55" s="139"/>
      <c r="I55" s="130"/>
      <c r="J55" s="130"/>
      <c r="K55" s="130"/>
      <c r="L55" s="130"/>
      <c r="M55" s="95"/>
      <c r="N55" s="130"/>
      <c r="O55" s="130"/>
      <c r="P55" s="130"/>
      <c r="Q55" s="130"/>
      <c r="R55" s="95"/>
      <c r="S55" s="282"/>
      <c r="T55" s="280">
        <v>1</v>
      </c>
      <c r="U55" s="282"/>
      <c r="V55" s="282"/>
      <c r="W55" s="95"/>
      <c r="X55" s="96"/>
      <c r="Y55" s="155"/>
      <c r="Z55" s="155"/>
      <c r="AA55" s="155"/>
      <c r="AB55" s="155"/>
      <c r="AC55" s="95"/>
      <c r="AD55" s="155"/>
      <c r="AE55" s="155"/>
      <c r="AF55" s="155"/>
      <c r="AG55" s="155"/>
      <c r="AH55" s="95"/>
      <c r="AI55" s="130"/>
      <c r="AJ55" s="130"/>
      <c r="AK55" s="130"/>
      <c r="AL55" s="130"/>
      <c r="AM55" s="95"/>
      <c r="AN55" s="96"/>
      <c r="AO55" s="130"/>
      <c r="AP55" s="130"/>
      <c r="AQ55" s="130"/>
      <c r="AR55" s="130"/>
      <c r="AS55" s="95"/>
      <c r="AT55" s="130"/>
      <c r="AU55" s="130"/>
      <c r="AV55" s="130"/>
      <c r="AW55" s="130"/>
      <c r="AX55" s="95"/>
      <c r="AY55" s="130"/>
      <c r="AZ55" s="130"/>
      <c r="BA55" s="130"/>
      <c r="BB55" s="130"/>
      <c r="BC55" s="95"/>
      <c r="BD55" s="96"/>
      <c r="BE55" s="130"/>
      <c r="BF55" s="130"/>
      <c r="BG55" s="130"/>
      <c r="BH55" s="130"/>
      <c r="BI55" s="95"/>
      <c r="BJ55" s="130"/>
      <c r="BK55" s="130"/>
      <c r="BL55" s="130"/>
      <c r="BM55" s="130"/>
      <c r="BN55" s="95"/>
      <c r="BO55" s="130"/>
      <c r="BP55" s="130"/>
      <c r="BQ55" s="130"/>
      <c r="BR55" s="130"/>
      <c r="BS55" s="95"/>
      <c r="BT55" s="96"/>
      <c r="BU55" s="133"/>
    </row>
    <row r="56" spans="1:73" ht="39" thickBot="1">
      <c r="A56" s="276">
        <v>34</v>
      </c>
      <c r="B56" s="243" t="s">
        <v>993</v>
      </c>
      <c r="C56" s="244"/>
      <c r="D56" s="204">
        <v>456</v>
      </c>
      <c r="E56" s="311">
        <v>470501001</v>
      </c>
      <c r="F56" s="312"/>
      <c r="G56" s="264" t="s">
        <v>1086</v>
      </c>
      <c r="H56" s="139"/>
      <c r="I56" s="130"/>
      <c r="J56" s="130"/>
      <c r="K56" s="130"/>
      <c r="L56" s="130"/>
      <c r="M56" s="95"/>
      <c r="N56" s="130"/>
      <c r="O56" s="130"/>
      <c r="P56" s="130"/>
      <c r="Q56" s="130"/>
      <c r="R56" s="95"/>
      <c r="S56" s="282"/>
      <c r="T56" s="280">
        <v>1</v>
      </c>
      <c r="U56" s="282"/>
      <c r="V56" s="282"/>
      <c r="W56" s="95"/>
      <c r="X56" s="96"/>
      <c r="Y56" s="155"/>
      <c r="Z56" s="155"/>
      <c r="AA56" s="155"/>
      <c r="AB56" s="155"/>
      <c r="AC56" s="95"/>
      <c r="AD56" s="155"/>
      <c r="AE56" s="155"/>
      <c r="AF56" s="155"/>
      <c r="AG56" s="155"/>
      <c r="AH56" s="95"/>
      <c r="AI56" s="130"/>
      <c r="AJ56" s="130"/>
      <c r="AK56" s="130"/>
      <c r="AL56" s="130"/>
      <c r="AM56" s="95"/>
      <c r="AN56" s="96"/>
      <c r="AO56" s="130"/>
      <c r="AP56" s="130"/>
      <c r="AQ56" s="130"/>
      <c r="AR56" s="130"/>
      <c r="AS56" s="95"/>
      <c r="AT56" s="130"/>
      <c r="AU56" s="130"/>
      <c r="AV56" s="130"/>
      <c r="AW56" s="130"/>
      <c r="AX56" s="95"/>
      <c r="AY56" s="130"/>
      <c r="AZ56" s="130"/>
      <c r="BA56" s="130"/>
      <c r="BB56" s="130"/>
      <c r="BC56" s="95"/>
      <c r="BD56" s="96"/>
      <c r="BE56" s="130"/>
      <c r="BF56" s="130"/>
      <c r="BG56" s="130"/>
      <c r="BH56" s="130"/>
      <c r="BI56" s="95"/>
      <c r="BJ56" s="130"/>
      <c r="BK56" s="130"/>
      <c r="BL56" s="130"/>
      <c r="BM56" s="130"/>
      <c r="BN56" s="95"/>
      <c r="BO56" s="130"/>
      <c r="BP56" s="130"/>
      <c r="BQ56" s="130"/>
      <c r="BR56" s="130"/>
      <c r="BS56" s="95"/>
      <c r="BT56" s="96"/>
      <c r="BU56" s="133"/>
    </row>
    <row r="57" spans="1:73" ht="39" thickBot="1">
      <c r="A57" s="276">
        <v>35</v>
      </c>
      <c r="B57" s="198" t="s">
        <v>993</v>
      </c>
      <c r="C57" s="196"/>
      <c r="D57" s="205">
        <v>348</v>
      </c>
      <c r="E57" s="311">
        <v>470501001</v>
      </c>
      <c r="F57" s="312"/>
      <c r="G57" s="247" t="s">
        <v>1001</v>
      </c>
      <c r="H57" s="139"/>
      <c r="I57" s="130"/>
      <c r="J57" s="130"/>
      <c r="K57" s="130"/>
      <c r="L57" s="130"/>
      <c r="M57" s="95"/>
      <c r="N57" s="130"/>
      <c r="O57" s="130"/>
      <c r="P57" s="130"/>
      <c r="Q57" s="130"/>
      <c r="R57" s="95"/>
      <c r="S57" s="282"/>
      <c r="T57" s="280">
        <v>1</v>
      </c>
      <c r="U57" s="282"/>
      <c r="V57" s="282"/>
      <c r="W57" s="95"/>
      <c r="X57" s="96"/>
      <c r="Y57" s="155"/>
      <c r="Z57" s="155"/>
      <c r="AA57" s="155"/>
      <c r="AB57" s="155"/>
      <c r="AC57" s="95"/>
      <c r="AD57" s="155"/>
      <c r="AE57" s="155"/>
      <c r="AF57" s="155"/>
      <c r="AG57" s="155"/>
      <c r="AH57" s="95"/>
      <c r="AI57" s="130"/>
      <c r="AJ57" s="130"/>
      <c r="AK57" s="130"/>
      <c r="AL57" s="130"/>
      <c r="AM57" s="95"/>
      <c r="AN57" s="96"/>
      <c r="AO57" s="130"/>
      <c r="AP57" s="130"/>
      <c r="AQ57" s="130"/>
      <c r="AR57" s="130"/>
      <c r="AS57" s="95"/>
      <c r="AT57" s="130"/>
      <c r="AU57" s="130"/>
      <c r="AV57" s="130"/>
      <c r="AW57" s="130"/>
      <c r="AX57" s="95"/>
      <c r="AY57" s="130"/>
      <c r="AZ57" s="130"/>
      <c r="BA57" s="130"/>
      <c r="BB57" s="130"/>
      <c r="BC57" s="95"/>
      <c r="BD57" s="96"/>
      <c r="BE57" s="130"/>
      <c r="BF57" s="130"/>
      <c r="BG57" s="130"/>
      <c r="BH57" s="130"/>
      <c r="BI57" s="95"/>
      <c r="BJ57" s="130"/>
      <c r="BK57" s="130"/>
      <c r="BL57" s="130"/>
      <c r="BM57" s="130"/>
      <c r="BN57" s="95"/>
      <c r="BO57" s="130"/>
      <c r="BP57" s="130"/>
      <c r="BQ57" s="130"/>
      <c r="BR57" s="130"/>
      <c r="BS57" s="95"/>
      <c r="BT57" s="96"/>
      <c r="BU57" s="133"/>
    </row>
    <row r="58" spans="1:73" ht="39" thickBot="1">
      <c r="A58" s="276">
        <v>36</v>
      </c>
      <c r="B58" s="228" t="s">
        <v>993</v>
      </c>
      <c r="C58" s="229"/>
      <c r="D58" s="211">
        <v>414</v>
      </c>
      <c r="E58" s="311">
        <v>470501001</v>
      </c>
      <c r="F58" s="312"/>
      <c r="G58" s="247" t="s">
        <v>1137</v>
      </c>
      <c r="H58" s="139"/>
      <c r="I58" s="130"/>
      <c r="J58" s="130"/>
      <c r="K58" s="130"/>
      <c r="L58" s="130"/>
      <c r="M58" s="95"/>
      <c r="N58" s="130"/>
      <c r="O58" s="130"/>
      <c r="P58" s="130"/>
      <c r="Q58" s="130"/>
      <c r="R58" s="95"/>
      <c r="S58" s="282"/>
      <c r="T58" s="280">
        <v>1</v>
      </c>
      <c r="U58" s="282"/>
      <c r="V58" s="282"/>
      <c r="W58" s="95"/>
      <c r="X58" s="96"/>
      <c r="Y58" s="155"/>
      <c r="Z58" s="155"/>
      <c r="AA58" s="155"/>
      <c r="AB58" s="155"/>
      <c r="AC58" s="95"/>
      <c r="AD58" s="155"/>
      <c r="AE58" s="155"/>
      <c r="AF58" s="155"/>
      <c r="AG58" s="155"/>
      <c r="AH58" s="95"/>
      <c r="AI58" s="130"/>
      <c r="AJ58" s="130"/>
      <c r="AK58" s="130"/>
      <c r="AL58" s="130"/>
      <c r="AM58" s="95"/>
      <c r="AN58" s="96"/>
      <c r="AO58" s="130"/>
      <c r="AP58" s="130"/>
      <c r="AQ58" s="130"/>
      <c r="AR58" s="130"/>
      <c r="AS58" s="95"/>
      <c r="AT58" s="130"/>
      <c r="AU58" s="130"/>
      <c r="AV58" s="130"/>
      <c r="AW58" s="130"/>
      <c r="AX58" s="95"/>
      <c r="AY58" s="130"/>
      <c r="AZ58" s="130"/>
      <c r="BA58" s="130"/>
      <c r="BB58" s="130"/>
      <c r="BC58" s="95"/>
      <c r="BD58" s="96"/>
      <c r="BE58" s="130"/>
      <c r="BF58" s="130"/>
      <c r="BG58" s="130"/>
      <c r="BH58" s="130"/>
      <c r="BI58" s="95"/>
      <c r="BJ58" s="130"/>
      <c r="BK58" s="130"/>
      <c r="BL58" s="130"/>
      <c r="BM58" s="130"/>
      <c r="BN58" s="95"/>
      <c r="BO58" s="130"/>
      <c r="BP58" s="130"/>
      <c r="BQ58" s="130"/>
      <c r="BR58" s="130"/>
      <c r="BS58" s="95"/>
      <c r="BT58" s="96"/>
      <c r="BU58" s="133"/>
    </row>
    <row r="59" spans="1:73" ht="39" thickBot="1">
      <c r="A59" s="276">
        <v>37</v>
      </c>
      <c r="B59" s="228" t="s">
        <v>993</v>
      </c>
      <c r="C59" s="229"/>
      <c r="D59" s="211">
        <v>398</v>
      </c>
      <c r="E59" s="311">
        <v>470501001</v>
      </c>
      <c r="F59" s="312"/>
      <c r="G59" s="247" t="s">
        <v>1138</v>
      </c>
      <c r="H59" s="139"/>
      <c r="I59" s="130"/>
      <c r="J59" s="130"/>
      <c r="K59" s="130"/>
      <c r="L59" s="130"/>
      <c r="M59" s="95"/>
      <c r="N59" s="130"/>
      <c r="O59" s="130"/>
      <c r="P59" s="130"/>
      <c r="Q59" s="130"/>
      <c r="R59" s="95"/>
      <c r="S59" s="282"/>
      <c r="T59" s="282"/>
      <c r="U59" s="280">
        <v>1</v>
      </c>
      <c r="V59" s="282"/>
      <c r="W59" s="95"/>
      <c r="X59" s="96"/>
      <c r="Y59" s="155"/>
      <c r="Z59" s="155"/>
      <c r="AA59" s="155"/>
      <c r="AB59" s="155"/>
      <c r="AC59" s="95"/>
      <c r="AD59" s="155"/>
      <c r="AE59" s="155"/>
      <c r="AF59" s="155"/>
      <c r="AG59" s="155"/>
      <c r="AH59" s="95"/>
      <c r="AI59" s="130"/>
      <c r="AJ59" s="130"/>
      <c r="AK59" s="130"/>
      <c r="AL59" s="130"/>
      <c r="AM59" s="95"/>
      <c r="AN59" s="96"/>
      <c r="AO59" s="130"/>
      <c r="AP59" s="130"/>
      <c r="AQ59" s="130"/>
      <c r="AR59" s="130"/>
      <c r="AS59" s="95"/>
      <c r="AT59" s="130"/>
      <c r="AU59" s="130"/>
      <c r="AV59" s="130"/>
      <c r="AW59" s="130"/>
      <c r="AX59" s="95"/>
      <c r="AY59" s="130"/>
      <c r="AZ59" s="130"/>
      <c r="BA59" s="130"/>
      <c r="BB59" s="130"/>
      <c r="BC59" s="95"/>
      <c r="BD59" s="96"/>
      <c r="BE59" s="130"/>
      <c r="BF59" s="130"/>
      <c r="BG59" s="130"/>
      <c r="BH59" s="130"/>
      <c r="BI59" s="95"/>
      <c r="BJ59" s="130"/>
      <c r="BK59" s="130"/>
      <c r="BL59" s="130"/>
      <c r="BM59" s="130"/>
      <c r="BN59" s="95"/>
      <c r="BO59" s="130"/>
      <c r="BP59" s="130"/>
      <c r="BQ59" s="130"/>
      <c r="BR59" s="130"/>
      <c r="BS59" s="95"/>
      <c r="BT59" s="96"/>
      <c r="BU59" s="133"/>
    </row>
    <row r="60" spans="1:73" ht="39" thickBot="1">
      <c r="A60" s="276">
        <v>38</v>
      </c>
      <c r="B60" s="228" t="s">
        <v>993</v>
      </c>
      <c r="C60" s="229"/>
      <c r="D60" s="211">
        <v>428</v>
      </c>
      <c r="E60" s="311">
        <v>470501001</v>
      </c>
      <c r="F60" s="312"/>
      <c r="G60" s="247" t="s">
        <v>1061</v>
      </c>
      <c r="H60" s="139"/>
      <c r="I60" s="130"/>
      <c r="J60" s="130"/>
      <c r="K60" s="130"/>
      <c r="L60" s="130"/>
      <c r="M60" s="95"/>
      <c r="N60" s="130"/>
      <c r="O60" s="130"/>
      <c r="P60" s="130"/>
      <c r="Q60" s="130"/>
      <c r="R60" s="95"/>
      <c r="S60" s="282"/>
      <c r="T60" s="282"/>
      <c r="U60" s="280">
        <v>1</v>
      </c>
      <c r="V60" s="282"/>
      <c r="W60" s="95"/>
      <c r="X60" s="96"/>
      <c r="Y60" s="155"/>
      <c r="Z60" s="155"/>
      <c r="AA60" s="155"/>
      <c r="AB60" s="155"/>
      <c r="AC60" s="95"/>
      <c r="AD60" s="155"/>
      <c r="AE60" s="155"/>
      <c r="AF60" s="155"/>
      <c r="AG60" s="155"/>
      <c r="AH60" s="95"/>
      <c r="AI60" s="130"/>
      <c r="AJ60" s="130"/>
      <c r="AK60" s="130"/>
      <c r="AL60" s="130"/>
      <c r="AM60" s="95"/>
      <c r="AN60" s="96"/>
      <c r="AO60" s="130"/>
      <c r="AP60" s="130"/>
      <c r="AQ60" s="130"/>
      <c r="AR60" s="130"/>
      <c r="AS60" s="95"/>
      <c r="AT60" s="130"/>
      <c r="AU60" s="130"/>
      <c r="AV60" s="130"/>
      <c r="AW60" s="130"/>
      <c r="AX60" s="95"/>
      <c r="AY60" s="130"/>
      <c r="AZ60" s="130"/>
      <c r="BA60" s="130"/>
      <c r="BB60" s="130"/>
      <c r="BC60" s="95"/>
      <c r="BD60" s="96"/>
      <c r="BE60" s="130"/>
      <c r="BF60" s="130"/>
      <c r="BG60" s="130"/>
      <c r="BH60" s="130"/>
      <c r="BI60" s="95"/>
      <c r="BJ60" s="130"/>
      <c r="BK60" s="130"/>
      <c r="BL60" s="130"/>
      <c r="BM60" s="130"/>
      <c r="BN60" s="95"/>
      <c r="BO60" s="130"/>
      <c r="BP60" s="130"/>
      <c r="BQ60" s="130"/>
      <c r="BR60" s="130"/>
      <c r="BS60" s="95"/>
      <c r="BT60" s="96"/>
      <c r="BU60" s="133"/>
    </row>
    <row r="61" spans="1:73" ht="77.25" thickBot="1">
      <c r="A61" s="276">
        <v>39</v>
      </c>
      <c r="B61" s="259" t="s">
        <v>993</v>
      </c>
      <c r="C61" s="260"/>
      <c r="D61" s="211">
        <v>463</v>
      </c>
      <c r="E61" s="311">
        <v>470501001</v>
      </c>
      <c r="F61" s="312"/>
      <c r="G61" s="247" t="s">
        <v>1170</v>
      </c>
      <c r="H61" s="139"/>
      <c r="I61" s="130"/>
      <c r="J61" s="130"/>
      <c r="K61" s="130"/>
      <c r="L61" s="130"/>
      <c r="M61" s="95"/>
      <c r="N61" s="130"/>
      <c r="O61" s="130"/>
      <c r="P61" s="130"/>
      <c r="Q61" s="130"/>
      <c r="R61" s="95"/>
      <c r="S61" s="282"/>
      <c r="T61" s="282"/>
      <c r="U61" s="280">
        <v>1</v>
      </c>
      <c r="V61" s="282"/>
      <c r="W61" s="95"/>
      <c r="X61" s="96"/>
      <c r="Y61" s="155"/>
      <c r="Z61" s="155"/>
      <c r="AA61" s="155"/>
      <c r="AB61" s="155"/>
      <c r="AC61" s="95"/>
      <c r="AD61" s="155"/>
      <c r="AE61" s="155"/>
      <c r="AF61" s="155"/>
      <c r="AG61" s="155"/>
      <c r="AH61" s="95"/>
      <c r="AI61" s="130"/>
      <c r="AJ61" s="130"/>
      <c r="AK61" s="130"/>
      <c r="AL61" s="130"/>
      <c r="AM61" s="95"/>
      <c r="AN61" s="96"/>
      <c r="AO61" s="130"/>
      <c r="AP61" s="130"/>
      <c r="AQ61" s="130"/>
      <c r="AR61" s="130"/>
      <c r="AS61" s="95"/>
      <c r="AT61" s="130"/>
      <c r="AU61" s="130"/>
      <c r="AV61" s="130"/>
      <c r="AW61" s="130"/>
      <c r="AX61" s="95"/>
      <c r="AY61" s="130"/>
      <c r="AZ61" s="130"/>
      <c r="BA61" s="130"/>
      <c r="BB61" s="130"/>
      <c r="BC61" s="95"/>
      <c r="BD61" s="96"/>
      <c r="BE61" s="130"/>
      <c r="BF61" s="130"/>
      <c r="BG61" s="130"/>
      <c r="BH61" s="130"/>
      <c r="BI61" s="95"/>
      <c r="BJ61" s="130"/>
      <c r="BK61" s="130"/>
      <c r="BL61" s="130"/>
      <c r="BM61" s="130"/>
      <c r="BN61" s="95"/>
      <c r="BO61" s="130"/>
      <c r="BP61" s="130"/>
      <c r="BQ61" s="130"/>
      <c r="BR61" s="130"/>
      <c r="BS61" s="95"/>
      <c r="BT61" s="96"/>
      <c r="BU61" s="133"/>
    </row>
    <row r="62" spans="1:73" ht="39" thickBot="1">
      <c r="A62" s="276">
        <v>40</v>
      </c>
      <c r="B62" s="265" t="s">
        <v>993</v>
      </c>
      <c r="C62" s="260"/>
      <c r="D62" s="211">
        <v>466</v>
      </c>
      <c r="E62" s="311">
        <v>470501001</v>
      </c>
      <c r="F62" s="312"/>
      <c r="G62" s="247" t="s">
        <v>1173</v>
      </c>
      <c r="H62" s="139"/>
      <c r="I62" s="130"/>
      <c r="J62" s="130"/>
      <c r="K62" s="130"/>
      <c r="L62" s="130"/>
      <c r="M62" s="95"/>
      <c r="N62" s="130"/>
      <c r="O62" s="130"/>
      <c r="P62" s="130"/>
      <c r="Q62" s="130"/>
      <c r="R62" s="95"/>
      <c r="S62" s="282"/>
      <c r="T62" s="282"/>
      <c r="U62" s="280">
        <v>1</v>
      </c>
      <c r="V62" s="282"/>
      <c r="W62" s="95"/>
      <c r="X62" s="96"/>
      <c r="Y62" s="155"/>
      <c r="Z62" s="155"/>
      <c r="AA62" s="155"/>
      <c r="AB62" s="155"/>
      <c r="AC62" s="95"/>
      <c r="AD62" s="155"/>
      <c r="AE62" s="155"/>
      <c r="AF62" s="155"/>
      <c r="AG62" s="155"/>
      <c r="AH62" s="95"/>
      <c r="AI62" s="130"/>
      <c r="AJ62" s="130"/>
      <c r="AK62" s="130"/>
      <c r="AL62" s="130"/>
      <c r="AM62" s="95"/>
      <c r="AN62" s="96"/>
      <c r="AO62" s="130"/>
      <c r="AP62" s="130"/>
      <c r="AQ62" s="130"/>
      <c r="AR62" s="130"/>
      <c r="AS62" s="95"/>
      <c r="AT62" s="130"/>
      <c r="AU62" s="130"/>
      <c r="AV62" s="130"/>
      <c r="AW62" s="130"/>
      <c r="AX62" s="95"/>
      <c r="AY62" s="130"/>
      <c r="AZ62" s="130"/>
      <c r="BA62" s="130"/>
      <c r="BB62" s="130"/>
      <c r="BC62" s="95"/>
      <c r="BD62" s="96"/>
      <c r="BE62" s="130"/>
      <c r="BF62" s="130"/>
      <c r="BG62" s="130"/>
      <c r="BH62" s="130"/>
      <c r="BI62" s="95"/>
      <c r="BJ62" s="130"/>
      <c r="BK62" s="130"/>
      <c r="BL62" s="130"/>
      <c r="BM62" s="130"/>
      <c r="BN62" s="95"/>
      <c r="BO62" s="130"/>
      <c r="BP62" s="130"/>
      <c r="BQ62" s="130"/>
      <c r="BR62" s="130"/>
      <c r="BS62" s="95"/>
      <c r="BT62" s="96"/>
      <c r="BU62" s="133"/>
    </row>
    <row r="63" spans="1:73" ht="39" thickBot="1">
      <c r="A63" s="276">
        <v>41</v>
      </c>
      <c r="B63" s="228" t="s">
        <v>993</v>
      </c>
      <c r="C63" s="229"/>
      <c r="D63" s="211">
        <v>387</v>
      </c>
      <c r="E63" s="311">
        <v>470501001</v>
      </c>
      <c r="F63" s="312"/>
      <c r="G63" s="247" t="s">
        <v>1037</v>
      </c>
      <c r="H63" s="139"/>
      <c r="I63" s="130"/>
      <c r="J63" s="130"/>
      <c r="K63" s="130"/>
      <c r="L63" s="130"/>
      <c r="M63" s="95"/>
      <c r="N63" s="130"/>
      <c r="O63" s="130"/>
      <c r="P63" s="130"/>
      <c r="Q63" s="130"/>
      <c r="R63" s="95"/>
      <c r="S63" s="282"/>
      <c r="T63" s="282"/>
      <c r="U63" s="280">
        <v>1</v>
      </c>
      <c r="V63" s="282"/>
      <c r="W63" s="95"/>
      <c r="X63" s="96"/>
      <c r="Y63" s="155"/>
      <c r="Z63" s="155"/>
      <c r="AA63" s="155"/>
      <c r="AB63" s="155"/>
      <c r="AC63" s="95"/>
      <c r="AD63" s="130"/>
      <c r="AE63" s="130"/>
      <c r="AF63" s="130"/>
      <c r="AG63" s="130"/>
      <c r="AH63" s="95"/>
      <c r="AI63" s="155"/>
      <c r="AJ63" s="155"/>
      <c r="AK63" s="155"/>
      <c r="AL63" s="155"/>
      <c r="AM63" s="95"/>
      <c r="AN63" s="96"/>
      <c r="AO63" s="130"/>
      <c r="AP63" s="130"/>
      <c r="AQ63" s="130"/>
      <c r="AR63" s="130"/>
      <c r="AS63" s="95"/>
      <c r="AT63" s="130"/>
      <c r="AU63" s="130"/>
      <c r="AV63" s="130"/>
      <c r="AW63" s="130"/>
      <c r="AX63" s="95"/>
      <c r="AY63" s="130"/>
      <c r="AZ63" s="130"/>
      <c r="BA63" s="130"/>
      <c r="BB63" s="130"/>
      <c r="BC63" s="95"/>
      <c r="BD63" s="96"/>
      <c r="BE63" s="130"/>
      <c r="BF63" s="130"/>
      <c r="BG63" s="130"/>
      <c r="BH63" s="130"/>
      <c r="BI63" s="95"/>
      <c r="BJ63" s="130"/>
      <c r="BK63" s="130"/>
      <c r="BL63" s="130"/>
      <c r="BM63" s="130"/>
      <c r="BN63" s="95"/>
      <c r="BO63" s="130"/>
      <c r="BP63" s="130"/>
      <c r="BQ63" s="130"/>
      <c r="BR63" s="130"/>
      <c r="BS63" s="95"/>
      <c r="BT63" s="96"/>
      <c r="BU63" s="133"/>
    </row>
    <row r="64" spans="1:73" ht="39" thickBot="1">
      <c r="A64" s="276">
        <v>42</v>
      </c>
      <c r="B64" s="228" t="s">
        <v>993</v>
      </c>
      <c r="C64" s="229"/>
      <c r="D64" s="211">
        <v>399</v>
      </c>
      <c r="E64" s="311">
        <v>470501001</v>
      </c>
      <c r="F64" s="312"/>
      <c r="G64" s="247" t="s">
        <v>1139</v>
      </c>
      <c r="H64" s="139"/>
      <c r="I64" s="130"/>
      <c r="J64" s="130"/>
      <c r="K64" s="130"/>
      <c r="L64" s="130"/>
      <c r="M64" s="95"/>
      <c r="N64" s="130"/>
      <c r="O64" s="130"/>
      <c r="P64" s="130"/>
      <c r="Q64" s="130"/>
      <c r="R64" s="95"/>
      <c r="S64" s="282"/>
      <c r="T64" s="282"/>
      <c r="U64" s="280">
        <v>1</v>
      </c>
      <c r="V64" s="282"/>
      <c r="W64" s="95"/>
      <c r="X64" s="96"/>
      <c r="Y64" s="155"/>
      <c r="Z64" s="155"/>
      <c r="AA64" s="155"/>
      <c r="AB64" s="155"/>
      <c r="AC64" s="95"/>
      <c r="AD64" s="130"/>
      <c r="AE64" s="130"/>
      <c r="AF64" s="130"/>
      <c r="AG64" s="130"/>
      <c r="AH64" s="95"/>
      <c r="AI64" s="155"/>
      <c r="AJ64" s="155"/>
      <c r="AK64" s="155"/>
      <c r="AL64" s="155"/>
      <c r="AM64" s="95"/>
      <c r="AN64" s="96"/>
      <c r="AO64" s="130"/>
      <c r="AP64" s="130"/>
      <c r="AQ64" s="130"/>
      <c r="AR64" s="130"/>
      <c r="AS64" s="95"/>
      <c r="AT64" s="130"/>
      <c r="AU64" s="130"/>
      <c r="AV64" s="130"/>
      <c r="AW64" s="130"/>
      <c r="AX64" s="95"/>
      <c r="AY64" s="130"/>
      <c r="AZ64" s="130"/>
      <c r="BA64" s="130"/>
      <c r="BB64" s="130"/>
      <c r="BC64" s="95"/>
      <c r="BD64" s="96"/>
      <c r="BE64" s="130"/>
      <c r="BF64" s="130"/>
      <c r="BG64" s="130"/>
      <c r="BH64" s="130"/>
      <c r="BI64" s="95"/>
      <c r="BJ64" s="130"/>
      <c r="BK64" s="130"/>
      <c r="BL64" s="130"/>
      <c r="BM64" s="130"/>
      <c r="BN64" s="95"/>
      <c r="BO64" s="130"/>
      <c r="BP64" s="130"/>
      <c r="BQ64" s="130"/>
      <c r="BR64" s="130"/>
      <c r="BS64" s="95"/>
      <c r="BT64" s="96"/>
      <c r="BU64" s="133"/>
    </row>
    <row r="65" spans="1:73" ht="39" thickBot="1">
      <c r="A65" s="276">
        <v>43</v>
      </c>
      <c r="B65" s="228" t="s">
        <v>993</v>
      </c>
      <c r="C65" s="229"/>
      <c r="D65" s="211">
        <v>390</v>
      </c>
      <c r="E65" s="311">
        <v>470501001</v>
      </c>
      <c r="F65" s="312"/>
      <c r="G65" s="247" t="s">
        <v>1040</v>
      </c>
      <c r="H65" s="139"/>
      <c r="I65" s="130"/>
      <c r="J65" s="130"/>
      <c r="K65" s="130"/>
      <c r="L65" s="130"/>
      <c r="M65" s="95"/>
      <c r="N65" s="130"/>
      <c r="O65" s="130"/>
      <c r="P65" s="130"/>
      <c r="Q65" s="130"/>
      <c r="R65" s="95"/>
      <c r="S65" s="282"/>
      <c r="T65" s="282"/>
      <c r="U65" s="282"/>
      <c r="V65" s="280">
        <v>1</v>
      </c>
      <c r="W65" s="95"/>
      <c r="X65" s="96"/>
      <c r="Y65" s="155"/>
      <c r="Z65" s="155"/>
      <c r="AA65" s="155"/>
      <c r="AB65" s="155"/>
      <c r="AC65" s="95"/>
      <c r="AD65" s="130"/>
      <c r="AE65" s="130"/>
      <c r="AF65" s="130"/>
      <c r="AG65" s="130"/>
      <c r="AH65" s="95"/>
      <c r="AI65" s="155"/>
      <c r="AJ65" s="155"/>
      <c r="AK65" s="155"/>
      <c r="AL65" s="155"/>
      <c r="AM65" s="95"/>
      <c r="AN65" s="96"/>
      <c r="AO65" s="130"/>
      <c r="AP65" s="130"/>
      <c r="AQ65" s="130"/>
      <c r="AR65" s="130"/>
      <c r="AS65" s="95"/>
      <c r="AT65" s="130"/>
      <c r="AU65" s="130"/>
      <c r="AV65" s="130"/>
      <c r="AW65" s="130"/>
      <c r="AX65" s="95"/>
      <c r="AY65" s="130"/>
      <c r="AZ65" s="130"/>
      <c r="BA65" s="130"/>
      <c r="BB65" s="130"/>
      <c r="BC65" s="95"/>
      <c r="BD65" s="96"/>
      <c r="BE65" s="130"/>
      <c r="BF65" s="130"/>
      <c r="BG65" s="130"/>
      <c r="BH65" s="130"/>
      <c r="BI65" s="95"/>
      <c r="BJ65" s="130"/>
      <c r="BK65" s="130"/>
      <c r="BL65" s="130"/>
      <c r="BM65" s="130"/>
      <c r="BN65" s="95"/>
      <c r="BO65" s="130"/>
      <c r="BP65" s="130"/>
      <c r="BQ65" s="130"/>
      <c r="BR65" s="130"/>
      <c r="BS65" s="95"/>
      <c r="BT65" s="96"/>
      <c r="BU65" s="133"/>
    </row>
    <row r="66" spans="1:73" ht="39" thickBot="1">
      <c r="A66" s="276">
        <v>44</v>
      </c>
      <c r="B66" s="228" t="s">
        <v>993</v>
      </c>
      <c r="C66" s="229"/>
      <c r="D66" s="211">
        <v>388</v>
      </c>
      <c r="E66" s="311">
        <v>470501001</v>
      </c>
      <c r="F66" s="312"/>
      <c r="G66" s="247" t="s">
        <v>1038</v>
      </c>
      <c r="H66" s="139"/>
      <c r="I66" s="130"/>
      <c r="J66" s="130"/>
      <c r="K66" s="130"/>
      <c r="L66" s="130"/>
      <c r="M66" s="95"/>
      <c r="N66" s="130"/>
      <c r="O66" s="130"/>
      <c r="P66" s="130"/>
      <c r="Q66" s="130"/>
      <c r="R66" s="95"/>
      <c r="S66" s="282"/>
      <c r="T66" s="282"/>
      <c r="U66" s="282"/>
      <c r="V66" s="280">
        <v>1</v>
      </c>
      <c r="W66" s="95"/>
      <c r="X66" s="96"/>
      <c r="Y66" s="155"/>
      <c r="Z66" s="155"/>
      <c r="AA66" s="155"/>
      <c r="AB66" s="155"/>
      <c r="AC66" s="95"/>
      <c r="AD66" s="130"/>
      <c r="AE66" s="130"/>
      <c r="AF66" s="130"/>
      <c r="AG66" s="130"/>
      <c r="AH66" s="95"/>
      <c r="AI66" s="155"/>
      <c r="AJ66" s="155"/>
      <c r="AK66" s="155"/>
      <c r="AL66" s="155"/>
      <c r="AM66" s="95"/>
      <c r="AN66" s="96"/>
      <c r="AO66" s="130"/>
      <c r="AP66" s="130"/>
      <c r="AQ66" s="130"/>
      <c r="AR66" s="130"/>
      <c r="AS66" s="95"/>
      <c r="AT66" s="130"/>
      <c r="AU66" s="130"/>
      <c r="AV66" s="130"/>
      <c r="AW66" s="130"/>
      <c r="AX66" s="95"/>
      <c r="AY66" s="130"/>
      <c r="AZ66" s="130"/>
      <c r="BA66" s="130"/>
      <c r="BB66" s="130"/>
      <c r="BC66" s="95"/>
      <c r="BD66" s="96"/>
      <c r="BE66" s="130"/>
      <c r="BF66" s="130"/>
      <c r="BG66" s="130"/>
      <c r="BH66" s="130"/>
      <c r="BI66" s="95"/>
      <c r="BJ66" s="130"/>
      <c r="BK66" s="130"/>
      <c r="BL66" s="130"/>
      <c r="BM66" s="130"/>
      <c r="BN66" s="95"/>
      <c r="BO66" s="130"/>
      <c r="BP66" s="130"/>
      <c r="BQ66" s="130"/>
      <c r="BR66" s="130"/>
      <c r="BS66" s="95"/>
      <c r="BT66" s="96"/>
      <c r="BU66" s="133"/>
    </row>
    <row r="67" spans="1:73" ht="39" thickBot="1">
      <c r="A67" s="276">
        <v>45</v>
      </c>
      <c r="B67" s="228" t="s">
        <v>993</v>
      </c>
      <c r="C67" s="229"/>
      <c r="D67" s="211">
        <v>392</v>
      </c>
      <c r="E67" s="311">
        <v>470501001</v>
      </c>
      <c r="F67" s="312"/>
      <c r="G67" s="247" t="s">
        <v>1042</v>
      </c>
      <c r="H67" s="139"/>
      <c r="I67" s="130"/>
      <c r="J67" s="130"/>
      <c r="K67" s="130"/>
      <c r="L67" s="130"/>
      <c r="M67" s="95"/>
      <c r="N67" s="130"/>
      <c r="O67" s="130"/>
      <c r="P67" s="130"/>
      <c r="Q67" s="130"/>
      <c r="R67" s="95"/>
      <c r="S67" s="282"/>
      <c r="T67" s="282"/>
      <c r="U67" s="282"/>
      <c r="V67" s="280">
        <v>1</v>
      </c>
      <c r="W67" s="95"/>
      <c r="X67" s="96"/>
      <c r="Y67" s="155"/>
      <c r="Z67" s="155"/>
      <c r="AA67" s="155"/>
      <c r="AB67" s="155"/>
      <c r="AC67" s="95"/>
      <c r="AD67" s="130"/>
      <c r="AE67" s="130"/>
      <c r="AF67" s="130"/>
      <c r="AG67" s="130"/>
      <c r="AH67" s="95"/>
      <c r="AI67" s="155"/>
      <c r="AJ67" s="155"/>
      <c r="AK67" s="155"/>
      <c r="AL67" s="155"/>
      <c r="AM67" s="95"/>
      <c r="AN67" s="96"/>
      <c r="AO67" s="130"/>
      <c r="AP67" s="130"/>
      <c r="AQ67" s="130"/>
      <c r="AR67" s="130"/>
      <c r="AS67" s="95"/>
      <c r="AT67" s="130"/>
      <c r="AU67" s="130"/>
      <c r="AV67" s="130"/>
      <c r="AW67" s="130"/>
      <c r="AX67" s="95"/>
      <c r="AY67" s="130"/>
      <c r="AZ67" s="130"/>
      <c r="BA67" s="130"/>
      <c r="BB67" s="130"/>
      <c r="BC67" s="95"/>
      <c r="BD67" s="96"/>
      <c r="BE67" s="130"/>
      <c r="BF67" s="130"/>
      <c r="BG67" s="130"/>
      <c r="BH67" s="130"/>
      <c r="BI67" s="95"/>
      <c r="BJ67" s="130"/>
      <c r="BK67" s="130"/>
      <c r="BL67" s="130"/>
      <c r="BM67" s="130"/>
      <c r="BN67" s="95"/>
      <c r="BO67" s="130"/>
      <c r="BP67" s="130"/>
      <c r="BQ67" s="130"/>
      <c r="BR67" s="130"/>
      <c r="BS67" s="95"/>
      <c r="BT67" s="96"/>
      <c r="BU67" s="133"/>
    </row>
    <row r="68" spans="1:73" ht="39" thickBot="1">
      <c r="A68" s="276">
        <v>46</v>
      </c>
      <c r="B68" s="293" t="s">
        <v>993</v>
      </c>
      <c r="C68" s="294"/>
      <c r="D68" s="211">
        <v>363</v>
      </c>
      <c r="E68" s="311">
        <v>470501001</v>
      </c>
      <c r="F68" s="312"/>
      <c r="G68" s="247" t="s">
        <v>1004</v>
      </c>
      <c r="H68" s="139"/>
      <c r="I68" s="130"/>
      <c r="J68" s="130"/>
      <c r="K68" s="130"/>
      <c r="L68" s="130"/>
      <c r="M68" s="95"/>
      <c r="N68" s="130"/>
      <c r="O68" s="130"/>
      <c r="P68" s="130"/>
      <c r="Q68" s="130"/>
      <c r="R68" s="95"/>
      <c r="S68" s="282"/>
      <c r="T68" s="282"/>
      <c r="U68" s="282"/>
      <c r="V68" s="280">
        <v>1</v>
      </c>
      <c r="W68" s="95"/>
      <c r="X68" s="96"/>
      <c r="Y68" s="155"/>
      <c r="Z68" s="155"/>
      <c r="AA68" s="155"/>
      <c r="AB68" s="155"/>
      <c r="AC68" s="95"/>
      <c r="AD68" s="130"/>
      <c r="AE68" s="130"/>
      <c r="AF68" s="130"/>
      <c r="AG68" s="130"/>
      <c r="AH68" s="95"/>
      <c r="AI68" s="155"/>
      <c r="AJ68" s="155"/>
      <c r="AK68" s="155"/>
      <c r="AL68" s="155"/>
      <c r="AM68" s="95"/>
      <c r="AN68" s="96"/>
      <c r="AO68" s="130"/>
      <c r="AP68" s="130"/>
      <c r="AQ68" s="130"/>
      <c r="AR68" s="130"/>
      <c r="AS68" s="95"/>
      <c r="AT68" s="130"/>
      <c r="AU68" s="130"/>
      <c r="AV68" s="130"/>
      <c r="AW68" s="130"/>
      <c r="AX68" s="95"/>
      <c r="AY68" s="130"/>
      <c r="AZ68" s="130"/>
      <c r="BA68" s="130"/>
      <c r="BB68" s="130"/>
      <c r="BC68" s="95"/>
      <c r="BD68" s="96"/>
      <c r="BE68" s="130"/>
      <c r="BF68" s="130"/>
      <c r="BG68" s="130"/>
      <c r="BH68" s="130"/>
      <c r="BI68" s="95"/>
      <c r="BJ68" s="130"/>
      <c r="BK68" s="130"/>
      <c r="BL68" s="130"/>
      <c r="BM68" s="130"/>
      <c r="BN68" s="95"/>
      <c r="BO68" s="130"/>
      <c r="BP68" s="130"/>
      <c r="BQ68" s="130"/>
      <c r="BR68" s="130"/>
      <c r="BS68" s="95"/>
      <c r="BT68" s="96"/>
      <c r="BU68" s="133"/>
    </row>
    <row r="69" spans="1:73" ht="39" thickBot="1">
      <c r="A69" s="276">
        <v>47</v>
      </c>
      <c r="B69" s="373" t="s">
        <v>993</v>
      </c>
      <c r="C69" s="294"/>
      <c r="D69" s="210">
        <v>174</v>
      </c>
      <c r="E69" s="311">
        <v>470501001</v>
      </c>
      <c r="F69" s="330"/>
      <c r="G69" s="247" t="s">
        <v>1140</v>
      </c>
      <c r="H69" s="139"/>
      <c r="I69" s="130"/>
      <c r="J69" s="130"/>
      <c r="K69" s="130"/>
      <c r="L69" s="130"/>
      <c r="M69" s="95"/>
      <c r="N69" s="130"/>
      <c r="O69" s="130"/>
      <c r="P69" s="130"/>
      <c r="Q69" s="130"/>
      <c r="R69" s="95"/>
      <c r="S69" s="282"/>
      <c r="T69" s="282"/>
      <c r="U69" s="282"/>
      <c r="V69" s="280">
        <v>1</v>
      </c>
      <c r="W69" s="95"/>
      <c r="X69" s="96"/>
      <c r="Y69" s="155"/>
      <c r="Z69" s="155"/>
      <c r="AA69" s="155"/>
      <c r="AB69" s="155"/>
      <c r="AC69" s="95"/>
      <c r="AD69" s="130"/>
      <c r="AE69" s="130"/>
      <c r="AF69" s="130"/>
      <c r="AG69" s="130"/>
      <c r="AH69" s="95"/>
      <c r="AI69" s="155"/>
      <c r="AJ69" s="155"/>
      <c r="AK69" s="155"/>
      <c r="AL69" s="155"/>
      <c r="AM69" s="95"/>
      <c r="AN69" s="96"/>
      <c r="AO69" s="130"/>
      <c r="AP69" s="130"/>
      <c r="AQ69" s="130"/>
      <c r="AR69" s="130"/>
      <c r="AS69" s="95"/>
      <c r="AT69" s="130"/>
      <c r="AU69" s="130"/>
      <c r="AV69" s="130"/>
      <c r="AW69" s="130"/>
      <c r="AX69" s="95"/>
      <c r="AY69" s="130"/>
      <c r="AZ69" s="130"/>
      <c r="BA69" s="130"/>
      <c r="BB69" s="130"/>
      <c r="BC69" s="95"/>
      <c r="BD69" s="96"/>
      <c r="BE69" s="130"/>
      <c r="BF69" s="130"/>
      <c r="BG69" s="130"/>
      <c r="BH69" s="130"/>
      <c r="BI69" s="95"/>
      <c r="BJ69" s="130"/>
      <c r="BK69" s="130"/>
      <c r="BL69" s="130"/>
      <c r="BM69" s="130"/>
      <c r="BN69" s="95"/>
      <c r="BO69" s="130"/>
      <c r="BP69" s="130"/>
      <c r="BQ69" s="130"/>
      <c r="BR69" s="130"/>
      <c r="BS69" s="95"/>
      <c r="BT69" s="96"/>
      <c r="BU69" s="133"/>
    </row>
    <row r="70" spans="1:73" ht="39" thickBot="1">
      <c r="A70" s="276">
        <v>48</v>
      </c>
      <c r="B70" s="373" t="s">
        <v>993</v>
      </c>
      <c r="C70" s="294"/>
      <c r="D70" s="210">
        <v>151</v>
      </c>
      <c r="E70" s="311">
        <v>470501001</v>
      </c>
      <c r="F70" s="330"/>
      <c r="G70" s="247" t="s">
        <v>1142</v>
      </c>
      <c r="H70" s="139"/>
      <c r="I70" s="130"/>
      <c r="J70" s="130"/>
      <c r="K70" s="130"/>
      <c r="L70" s="130"/>
      <c r="M70" s="95"/>
      <c r="N70" s="130"/>
      <c r="O70" s="130"/>
      <c r="P70" s="130"/>
      <c r="Q70" s="130"/>
      <c r="R70" s="95"/>
      <c r="S70" s="130"/>
      <c r="T70" s="130"/>
      <c r="U70" s="130"/>
      <c r="V70" s="130"/>
      <c r="W70" s="95"/>
      <c r="X70" s="96"/>
      <c r="Y70" s="280">
        <v>1</v>
      </c>
      <c r="Z70" s="282"/>
      <c r="AA70" s="130"/>
      <c r="AB70" s="130"/>
      <c r="AC70" s="95"/>
      <c r="AD70" s="155"/>
      <c r="AE70" s="155"/>
      <c r="AF70" s="130"/>
      <c r="AG70" s="130"/>
      <c r="AH70" s="95"/>
      <c r="AI70" s="155"/>
      <c r="AJ70" s="155"/>
      <c r="AK70" s="155"/>
      <c r="AL70" s="155"/>
      <c r="AM70" s="95"/>
      <c r="AN70" s="96"/>
      <c r="AO70" s="130"/>
      <c r="AP70" s="130"/>
      <c r="AQ70" s="130"/>
      <c r="AR70" s="130"/>
      <c r="AS70" s="95"/>
      <c r="AT70" s="130"/>
      <c r="AU70" s="130"/>
      <c r="AV70" s="130"/>
      <c r="AW70" s="130"/>
      <c r="AX70" s="95"/>
      <c r="AY70" s="130"/>
      <c r="AZ70" s="130"/>
      <c r="BA70" s="130"/>
      <c r="BB70" s="130"/>
      <c r="BC70" s="95"/>
      <c r="BD70" s="96"/>
      <c r="BE70" s="130"/>
      <c r="BF70" s="130"/>
      <c r="BG70" s="130"/>
      <c r="BH70" s="130"/>
      <c r="BI70" s="95"/>
      <c r="BJ70" s="130"/>
      <c r="BK70" s="130"/>
      <c r="BL70" s="130"/>
      <c r="BM70" s="130"/>
      <c r="BN70" s="95"/>
      <c r="BO70" s="130"/>
      <c r="BP70" s="130"/>
      <c r="BQ70" s="130"/>
      <c r="BR70" s="130"/>
      <c r="BS70" s="95"/>
      <c r="BT70" s="96"/>
      <c r="BU70" s="133"/>
    </row>
    <row r="71" spans="1:73" ht="39" thickBot="1">
      <c r="A71" s="276">
        <v>49</v>
      </c>
      <c r="B71" s="183" t="s">
        <v>993</v>
      </c>
      <c r="C71" s="174"/>
      <c r="D71" s="203">
        <v>12</v>
      </c>
      <c r="E71" s="301">
        <v>781601001</v>
      </c>
      <c r="F71" s="302"/>
      <c r="G71" s="246" t="s">
        <v>1143</v>
      </c>
      <c r="H71" s="139"/>
      <c r="I71" s="130"/>
      <c r="J71" s="130"/>
      <c r="K71" s="130"/>
      <c r="L71" s="130"/>
      <c r="M71" s="95"/>
      <c r="N71" s="130"/>
      <c r="O71" s="130"/>
      <c r="P71" s="130"/>
      <c r="Q71" s="130"/>
      <c r="R71" s="95"/>
      <c r="S71" s="130"/>
      <c r="T71" s="130"/>
      <c r="U71" s="130"/>
      <c r="V71" s="130"/>
      <c r="W71" s="95"/>
      <c r="X71" s="96"/>
      <c r="Y71" s="280">
        <v>1</v>
      </c>
      <c r="Z71" s="282"/>
      <c r="AA71" s="130"/>
      <c r="AB71" s="130"/>
      <c r="AC71" s="95"/>
      <c r="AD71" s="155"/>
      <c r="AE71" s="155"/>
      <c r="AF71" s="130"/>
      <c r="AG71" s="130"/>
      <c r="AH71" s="95"/>
      <c r="AI71" s="155"/>
      <c r="AJ71" s="155"/>
      <c r="AK71" s="155"/>
      <c r="AL71" s="155"/>
      <c r="AM71" s="95"/>
      <c r="AN71" s="96"/>
      <c r="AO71" s="130"/>
      <c r="AP71" s="130"/>
      <c r="AQ71" s="130"/>
      <c r="AR71" s="130"/>
      <c r="AS71" s="95"/>
      <c r="AT71" s="130"/>
      <c r="AU71" s="130"/>
      <c r="AV71" s="130"/>
      <c r="AW71" s="130"/>
      <c r="AX71" s="95"/>
      <c r="AY71" s="130"/>
      <c r="AZ71" s="130"/>
      <c r="BA71" s="130"/>
      <c r="BB71" s="130"/>
      <c r="BC71" s="95"/>
      <c r="BD71" s="96"/>
      <c r="BE71" s="130"/>
      <c r="BF71" s="130"/>
      <c r="BG71" s="130"/>
      <c r="BH71" s="130"/>
      <c r="BI71" s="95"/>
      <c r="BJ71" s="130"/>
      <c r="BK71" s="130"/>
      <c r="BL71" s="130"/>
      <c r="BM71" s="130"/>
      <c r="BN71" s="95"/>
      <c r="BO71" s="130"/>
      <c r="BP71" s="130"/>
      <c r="BQ71" s="130"/>
      <c r="BR71" s="130"/>
      <c r="BS71" s="95"/>
      <c r="BT71" s="96"/>
      <c r="BU71" s="133"/>
    </row>
    <row r="72" spans="1:73" ht="39" thickBot="1">
      <c r="A72" s="276">
        <v>50</v>
      </c>
      <c r="B72" s="293" t="s">
        <v>993</v>
      </c>
      <c r="C72" s="294"/>
      <c r="D72" s="210">
        <v>158</v>
      </c>
      <c r="E72" s="311">
        <v>470501001</v>
      </c>
      <c r="F72" s="312"/>
      <c r="G72" s="247" t="s">
        <v>1144</v>
      </c>
      <c r="H72" s="139"/>
      <c r="I72" s="94"/>
      <c r="J72" s="94"/>
      <c r="K72" s="94"/>
      <c r="L72" s="94"/>
      <c r="M72" s="95">
        <f>L72+K72+J72+I72</f>
        <v>0</v>
      </c>
      <c r="N72" s="94"/>
      <c r="O72" s="94"/>
      <c r="P72" s="94"/>
      <c r="Q72" s="94"/>
      <c r="R72" s="95">
        <f>Q72+P72+O72+N72</f>
        <v>0</v>
      </c>
      <c r="S72" s="94"/>
      <c r="T72" s="94"/>
      <c r="U72" s="94"/>
      <c r="V72" s="94"/>
      <c r="W72" s="95">
        <f>V72+U72+T72+S72</f>
        <v>0</v>
      </c>
      <c r="X72" s="96"/>
      <c r="Y72" s="280">
        <v>1</v>
      </c>
      <c r="Z72" s="281"/>
      <c r="AA72" s="94"/>
      <c r="AB72" s="94"/>
      <c r="AC72" s="95">
        <f>AB72+AA72+Z72+Y72</f>
        <v>1</v>
      </c>
      <c r="AD72" s="155"/>
      <c r="AE72" s="155"/>
      <c r="AF72" s="94"/>
      <c r="AG72" s="94"/>
      <c r="AH72" s="95">
        <f>AG72+AF72+AE72+AD72</f>
        <v>0</v>
      </c>
      <c r="AI72" s="155"/>
      <c r="AJ72" s="155"/>
      <c r="AK72" s="155"/>
      <c r="AL72" s="155"/>
      <c r="AM72" s="95">
        <f>AL72+AK72+AJ72+AI72</f>
        <v>0</v>
      </c>
      <c r="AN72" s="96"/>
      <c r="AO72" s="94"/>
      <c r="AP72" s="94"/>
      <c r="AQ72" s="94"/>
      <c r="AR72" s="94"/>
      <c r="AS72" s="95">
        <f>AR72+AQ72+AP72+AO72</f>
        <v>0</v>
      </c>
      <c r="AT72" s="94"/>
      <c r="AU72" s="94"/>
      <c r="AV72" s="94"/>
      <c r="AW72" s="94"/>
      <c r="AX72" s="95">
        <f>AW72+AV72+AU72+AT72</f>
        <v>0</v>
      </c>
      <c r="AY72" s="94"/>
      <c r="AZ72" s="94"/>
      <c r="BA72" s="94"/>
      <c r="BB72" s="94"/>
      <c r="BC72" s="95">
        <f>BB72+BA72+AZ72+AY72</f>
        <v>0</v>
      </c>
      <c r="BD72" s="96"/>
      <c r="BE72" s="94"/>
      <c r="BF72" s="94"/>
      <c r="BG72" s="94"/>
      <c r="BH72" s="94"/>
      <c r="BI72" s="95">
        <f>BH72+BG72+BF72+BE72</f>
        <v>0</v>
      </c>
      <c r="BJ72" s="94"/>
      <c r="BK72" s="94"/>
      <c r="BL72" s="94"/>
      <c r="BM72" s="94"/>
      <c r="BN72" s="95">
        <f>BM72+BL72+BK72+BJ72</f>
        <v>0</v>
      </c>
      <c r="BO72" s="94"/>
      <c r="BP72" s="94"/>
      <c r="BQ72" s="94"/>
      <c r="BR72" s="94"/>
      <c r="BS72" s="95">
        <f>BR72+BQ72+BP72+BO72</f>
        <v>0</v>
      </c>
      <c r="BT72" s="96"/>
      <c r="BU72" s="98"/>
    </row>
    <row r="73" spans="1:73" ht="39" thickBot="1">
      <c r="A73" s="276">
        <v>51</v>
      </c>
      <c r="B73" s="293" t="s">
        <v>993</v>
      </c>
      <c r="C73" s="294"/>
      <c r="D73" s="209">
        <v>223</v>
      </c>
      <c r="E73" s="301">
        <v>470501001</v>
      </c>
      <c r="F73" s="302"/>
      <c r="G73" s="246" t="s">
        <v>1145</v>
      </c>
      <c r="H73" s="84"/>
      <c r="I73" s="130"/>
      <c r="J73" s="130"/>
      <c r="K73" s="130"/>
      <c r="L73" s="130"/>
      <c r="M73" s="95">
        <f>L73+K73+J73+I73</f>
        <v>0</v>
      </c>
      <c r="N73" s="130"/>
      <c r="O73" s="130"/>
      <c r="P73" s="130"/>
      <c r="Q73" s="130"/>
      <c r="R73" s="95">
        <f>Q73+P73+O73+N73</f>
        <v>0</v>
      </c>
      <c r="S73" s="130"/>
      <c r="T73" s="130"/>
      <c r="U73" s="130"/>
      <c r="V73" s="130"/>
      <c r="W73" s="95">
        <f>V73+U73+T73+S73</f>
        <v>0</v>
      </c>
      <c r="X73" s="96"/>
      <c r="Y73" s="280">
        <v>1</v>
      </c>
      <c r="Z73" s="282"/>
      <c r="AA73" s="130"/>
      <c r="AB73" s="130"/>
      <c r="AC73" s="95">
        <f>AB73+AA73+Z73+Y73</f>
        <v>1</v>
      </c>
      <c r="AD73" s="155"/>
      <c r="AE73" s="155"/>
      <c r="AF73" s="130"/>
      <c r="AG73" s="130"/>
      <c r="AH73" s="95">
        <f>AG73+AF73+AE73+AD73</f>
        <v>0</v>
      </c>
      <c r="AI73" s="155"/>
      <c r="AJ73" s="155"/>
      <c r="AK73" s="155"/>
      <c r="AL73" s="155"/>
      <c r="AM73" s="95">
        <f>AL73+AK73+AJ73+AI73</f>
        <v>0</v>
      </c>
      <c r="AN73" s="96"/>
      <c r="AO73" s="130"/>
      <c r="AP73" s="130"/>
      <c r="AQ73" s="130"/>
      <c r="AR73" s="130"/>
      <c r="AS73" s="95">
        <f>AR73+AQ73+AP73+AO73</f>
        <v>0</v>
      </c>
      <c r="AT73" s="130"/>
      <c r="AU73" s="130"/>
      <c r="AV73" s="130"/>
      <c r="AW73" s="130"/>
      <c r="AX73" s="95">
        <f>AW73+AV73+AU73+AT73</f>
        <v>0</v>
      </c>
      <c r="AY73" s="130"/>
      <c r="AZ73" s="130"/>
      <c r="BA73" s="130"/>
      <c r="BB73" s="130"/>
      <c r="BC73" s="95">
        <f>BB73+BA73+AZ73+AY73</f>
        <v>0</v>
      </c>
      <c r="BD73" s="96"/>
      <c r="BE73" s="130"/>
      <c r="BF73" s="130"/>
      <c r="BG73" s="130"/>
      <c r="BH73" s="130"/>
      <c r="BI73" s="95">
        <f>BH73+BG73+BF73+BE73</f>
        <v>0</v>
      </c>
      <c r="BJ73" s="130"/>
      <c r="BK73" s="130"/>
      <c r="BL73" s="130"/>
      <c r="BM73" s="130"/>
      <c r="BN73" s="95">
        <f>BM73+BL73+BK73+BJ73</f>
        <v>0</v>
      </c>
      <c r="BO73" s="130"/>
      <c r="BP73" s="130"/>
      <c r="BQ73" s="130"/>
      <c r="BR73" s="130"/>
      <c r="BS73" s="95">
        <f>BR73+BQ73+BP73+BO73</f>
        <v>0</v>
      </c>
      <c r="BT73" s="96"/>
      <c r="BU73" s="133"/>
    </row>
    <row r="74" spans="1:73" ht="41.25" customHeight="1" thickBot="1">
      <c r="A74" s="276">
        <v>52</v>
      </c>
      <c r="B74" s="265" t="s">
        <v>993</v>
      </c>
      <c r="C74" s="215"/>
      <c r="D74" s="203">
        <v>364</v>
      </c>
      <c r="E74" s="301">
        <v>470501001</v>
      </c>
      <c r="F74" s="302"/>
      <c r="G74" s="246" t="s">
        <v>1162</v>
      </c>
      <c r="H74" s="84"/>
      <c r="I74" s="130"/>
      <c r="J74" s="130"/>
      <c r="K74" s="130"/>
      <c r="L74" s="130"/>
      <c r="M74" s="95"/>
      <c r="N74" s="130"/>
      <c r="O74" s="130"/>
      <c r="P74" s="130"/>
      <c r="Q74" s="130"/>
      <c r="R74" s="95"/>
      <c r="S74" s="130"/>
      <c r="T74" s="130"/>
      <c r="U74" s="130"/>
      <c r="V74" s="130"/>
      <c r="W74" s="95"/>
      <c r="X74" s="96"/>
      <c r="Y74" s="280">
        <v>1</v>
      </c>
      <c r="Z74" s="282"/>
      <c r="AA74" s="130"/>
      <c r="AB74" s="130"/>
      <c r="AC74" s="95"/>
      <c r="AD74" s="155"/>
      <c r="AE74" s="155"/>
      <c r="AF74" s="130"/>
      <c r="AG74" s="130"/>
      <c r="AH74" s="95"/>
      <c r="AI74" s="155"/>
      <c r="AJ74" s="155"/>
      <c r="AK74" s="155"/>
      <c r="AL74" s="155"/>
      <c r="AM74" s="95"/>
      <c r="AN74" s="96"/>
      <c r="AO74" s="130"/>
      <c r="AP74" s="130"/>
      <c r="AQ74" s="130"/>
      <c r="AR74" s="130"/>
      <c r="AS74" s="95"/>
      <c r="AT74" s="130"/>
      <c r="AU74" s="130"/>
      <c r="AV74" s="130"/>
      <c r="AW74" s="130"/>
      <c r="AX74" s="95"/>
      <c r="AY74" s="130"/>
      <c r="AZ74" s="130"/>
      <c r="BA74" s="130"/>
      <c r="BB74" s="130"/>
      <c r="BC74" s="95"/>
      <c r="BD74" s="96"/>
      <c r="BE74" s="130"/>
      <c r="BF74" s="130"/>
      <c r="BG74" s="130"/>
      <c r="BH74" s="130"/>
      <c r="BI74" s="95"/>
      <c r="BJ74" s="130"/>
      <c r="BK74" s="130"/>
      <c r="BL74" s="130"/>
      <c r="BM74" s="130"/>
      <c r="BN74" s="95"/>
      <c r="BO74" s="130"/>
      <c r="BP74" s="130"/>
      <c r="BQ74" s="130"/>
      <c r="BR74" s="130"/>
      <c r="BS74" s="95"/>
      <c r="BT74" s="96"/>
      <c r="BU74" s="133"/>
    </row>
    <row r="75" spans="1:73" ht="39" thickBot="1">
      <c r="A75" s="276">
        <v>53</v>
      </c>
      <c r="B75" s="293" t="s">
        <v>993</v>
      </c>
      <c r="C75" s="294"/>
      <c r="D75" s="203">
        <v>58</v>
      </c>
      <c r="E75" s="301">
        <v>470501001</v>
      </c>
      <c r="F75" s="302"/>
      <c r="G75" s="246" t="s">
        <v>1146</v>
      </c>
      <c r="H75" s="84"/>
      <c r="I75" s="94"/>
      <c r="J75" s="94"/>
      <c r="K75" s="94"/>
      <c r="L75" s="94"/>
      <c r="M75" s="134">
        <f>L75+K75+J75+I75</f>
        <v>0</v>
      </c>
      <c r="N75" s="94"/>
      <c r="O75" s="94"/>
      <c r="P75" s="94"/>
      <c r="Q75" s="94"/>
      <c r="R75" s="134">
        <f>Q75+P75+O75+N75</f>
        <v>0</v>
      </c>
      <c r="S75" s="94"/>
      <c r="T75" s="94"/>
      <c r="U75" s="94"/>
      <c r="V75" s="94"/>
      <c r="W75" s="134">
        <f>V75+U75+T75+S75</f>
        <v>0</v>
      </c>
      <c r="X75" s="96"/>
      <c r="Y75" s="281"/>
      <c r="Z75" s="280">
        <v>1</v>
      </c>
      <c r="AA75" s="94"/>
      <c r="AB75" s="94"/>
      <c r="AC75" s="134">
        <f>AB75+AA75+Z75+Y75</f>
        <v>1</v>
      </c>
      <c r="AD75" s="155"/>
      <c r="AE75" s="155"/>
      <c r="AF75" s="94"/>
      <c r="AG75" s="94"/>
      <c r="AH75" s="134">
        <f>AG75+AF75+AE75+AD75</f>
        <v>0</v>
      </c>
      <c r="AI75" s="155"/>
      <c r="AJ75" s="155"/>
      <c r="AK75" s="155"/>
      <c r="AL75" s="155"/>
      <c r="AM75" s="134">
        <f>AL75+AK75+AJ75+AI75</f>
        <v>0</v>
      </c>
      <c r="AN75" s="96"/>
      <c r="AO75" s="94"/>
      <c r="AP75" s="94"/>
      <c r="AQ75" s="94"/>
      <c r="AR75" s="94"/>
      <c r="AS75" s="134">
        <f>AR75+AQ75+AP75+AO75</f>
        <v>0</v>
      </c>
      <c r="AT75" s="94"/>
      <c r="AU75" s="94"/>
      <c r="AV75" s="94"/>
      <c r="AW75" s="94"/>
      <c r="AX75" s="134">
        <f>AW75+AV75+AU75+AT75</f>
        <v>0</v>
      </c>
      <c r="AY75" s="94"/>
      <c r="AZ75" s="94"/>
      <c r="BA75" s="94"/>
      <c r="BB75" s="94"/>
      <c r="BC75" s="134">
        <f>BB75+BA75+AZ75+AY75</f>
        <v>0</v>
      </c>
      <c r="BD75" s="96"/>
      <c r="BE75" s="94"/>
      <c r="BF75" s="94"/>
      <c r="BG75" s="94"/>
      <c r="BH75" s="94"/>
      <c r="BI75" s="134">
        <f>BH75+BG75+BF75+BE75</f>
        <v>0</v>
      </c>
      <c r="BJ75" s="94"/>
      <c r="BK75" s="94"/>
      <c r="BL75" s="94"/>
      <c r="BM75" s="94"/>
      <c r="BN75" s="134">
        <f>BM75+BL75+BK75+BJ75</f>
        <v>0</v>
      </c>
      <c r="BO75" s="94"/>
      <c r="BP75" s="94"/>
      <c r="BQ75" s="94"/>
      <c r="BR75" s="94"/>
      <c r="BS75" s="134">
        <f>BR75+BQ75+BP75+BO75</f>
        <v>0</v>
      </c>
      <c r="BT75" s="96"/>
      <c r="BU75" s="98"/>
    </row>
    <row r="76" spans="1:73" ht="37.5" customHeight="1" thickBot="1">
      <c r="A76" s="381"/>
      <c r="B76" s="331" t="s">
        <v>990</v>
      </c>
      <c r="C76" s="332"/>
      <c r="D76" s="332"/>
      <c r="E76" s="332"/>
      <c r="F76" s="332"/>
      <c r="G76" s="333"/>
      <c r="H76" s="144"/>
      <c r="I76" s="171">
        <f>I75+I74+I73+I72+I71+I70+I69+I68+I66+I67+I65+I64+I63+I60+I59+I58+I57+I56+I55+I54+I53+I52+I51+I50+I49</f>
        <v>0</v>
      </c>
      <c r="J76" s="171">
        <f>J75+J74+J73+J72+J71+J70+J69+J68+J66+J67+J65+J64+J63+J60+J59+J58+J57+J56+J55+J54+J53+J52+J51+J50+J49</f>
        <v>0</v>
      </c>
      <c r="K76" s="171">
        <f>K75+K74+K73+K72+K71+K70+K69+K68+K66+K67+K65+K64+K63+K60+K59+K58+K57+K56+K55+K54+K53+K52+K51+K50+K49</f>
        <v>0</v>
      </c>
      <c r="L76" s="171">
        <f>L75+L74+L73+L72+L71+L70+L69+L68+L66+L67+L65+L64+L63+L60+L59+L58+L57+L56+L55+L54+L53+L52+L51+L50+L49</f>
        <v>0</v>
      </c>
      <c r="M76" s="171">
        <f>L76+K76+J76+I76</f>
        <v>0</v>
      </c>
      <c r="N76" s="171">
        <f>N75+N74+N73+N72+N71+N70+N69+N68+N66+N67+N65+N64+N63+N60+N59+N58+N57+N56+N55+N54+N53+N52+N51+N50+N49</f>
        <v>0</v>
      </c>
      <c r="O76" s="171">
        <f>O75+O74+O73+O72+O71+O70+O69+O68+O66+O67+O65+O64+O63+O60+O59+O58+O57+O56+O55+O54+O53+O52+O51+O50+O49</f>
        <v>0</v>
      </c>
      <c r="P76" s="171">
        <f>P75+P74+P73+P72+P71+P70+P69+P68+P66+P67+P65+P64+P63+P60+P59+P58+P57+P56+P55+P54+P53+P52+P51+P50+P49</f>
        <v>0</v>
      </c>
      <c r="Q76" s="171">
        <f>Q75+Q74+Q73+Q72+Q71+Q70+Q69+Q68+Q66+Q67+Q65+Q64+Q63+Q60+Q59+Q58+Q57+Q56+Q55+Q54+Q53+Q52+Q51+Q50+Q49</f>
        <v>0</v>
      </c>
      <c r="R76" s="171">
        <f>Q76+P76+O76+N76</f>
        <v>0</v>
      </c>
      <c r="S76" s="99">
        <f>S53+S52+S51+S50+S49</f>
        <v>5</v>
      </c>
      <c r="T76" s="99">
        <f>T58+T57+T56+T55+T54</f>
        <v>5</v>
      </c>
      <c r="U76" s="99">
        <f>U64+U63+U62+U61+U60+U59</f>
        <v>6</v>
      </c>
      <c r="V76" s="99">
        <f>V69+V68+V67+V66+V65</f>
        <v>5</v>
      </c>
      <c r="W76" s="99">
        <f>V76+U76+T76+S76</f>
        <v>21</v>
      </c>
      <c r="X76" s="106">
        <f>W76</f>
        <v>21</v>
      </c>
      <c r="Y76" s="99">
        <f>Y75+Y74+Y73+Y72+Y71+Y70+Y69+Y68+Y66+Y67+Y65+Y64+Y63+Y60+Y59+Y58+Y57+Y56+Y55+Y54+Y53+Y52+Y51+Y50+Y49</f>
        <v>5</v>
      </c>
      <c r="Z76" s="99">
        <f>Z75+Z74+Z73+Z72+Z71+Z70+Z69+Z68+Z66+Z67+Z65+Z64+Z63+Z60+Z59+Z58+Z57+Z56+Z55+Z54+Z53+Z52+Z51+Z50+Z49</f>
        <v>1</v>
      </c>
      <c r="AA76" s="99"/>
      <c r="AB76" s="99"/>
      <c r="AC76" s="99">
        <f>AB76+AA76+Z76+Y76</f>
        <v>6</v>
      </c>
      <c r="AD76" s="99"/>
      <c r="AE76" s="99"/>
      <c r="AF76" s="176">
        <f>AF75+AF74+AF73+AF72+AF71+AF70+AF69+AF68+AF66+AF67+AF65+AF64+AF63+AF60+AF59+AF58+AF57+AF56+AF55+AF54+AF53+AF52+AF51+AF50+AF49</f>
        <v>0</v>
      </c>
      <c r="AG76" s="176">
        <f>AG75+AG74+AG73+AG72+AG71+AG70+AG69+AG68+AG66+AG67+AG65+AG64+AG63+AG60+AG59+AG58+AG57+AG56+AG55+AG54+AG53+AG52+AG51+AG50+AG49</f>
        <v>0</v>
      </c>
      <c r="AH76" s="99"/>
      <c r="AI76" s="176">
        <f>AI75+AI74+AI73+AI72+AI71+AI70+AI69+AI68+AI66+AI67+AI65+AI64+AI63+AI60+AI59+AI58+AI57+AI56+AI55+AI54+AI53+AI52+AI51+AI50+AI49</f>
        <v>0</v>
      </c>
      <c r="AJ76" s="176">
        <f>AJ75+AJ74+AJ73+AJ72+AJ71+AJ70+AJ69+AJ68+AJ66+AJ67+AJ65+AJ64+AJ63+AJ60+AJ59+AJ58+AJ57+AJ56+AJ55+AJ54+AJ53+AJ52+AJ51+AJ50+AJ49</f>
        <v>0</v>
      </c>
      <c r="AK76" s="176">
        <f>AK75+AK74+AK73+AK72+AK71+AK70+AK69+AK68+AK66+AK67+AK65+AK64+AK63+AK60+AK59+AK58+AK57+AK56+AK55+AK54+AK53+AK52+AK51+AK50+AK49</f>
        <v>0</v>
      </c>
      <c r="AL76" s="176">
        <f>AL75+AL74+AL73+AL72+AL71+AL70+AL69+AL68+AL66+AL67+AL65+AL64+AL63+AL60+AL59+AL58+AL57+AL56+AL55+AL54+AL53+AL52+AL51+AL50+AL49</f>
        <v>0</v>
      </c>
      <c r="AM76" s="176">
        <f>AL76+AK76+AJ76+AI76</f>
        <v>0</v>
      </c>
      <c r="AN76" s="106">
        <f>AM76+AH76+AC76</f>
        <v>6</v>
      </c>
      <c r="AO76" s="171">
        <f>AO75+AO74+AO73+AO72+AO71+AO70+AO69+AO68+AO66+AO67+AO65+AO64+AO63+AO60+AO59+AO58+AO57+AO56+AO55+AO54+AO53+AO52+AO51+AO50+AO49</f>
        <v>0</v>
      </c>
      <c r="AP76" s="171">
        <f>AP75+AP74+AP73+AP72+AP71+AP70+AP69+AP68+AP66+AP67+AP65+AP64+AP63+AP60+AP59+AP58+AP57+AP56+AP55+AP54+AP53+AP52+AP51+AP50+AP49</f>
        <v>0</v>
      </c>
      <c r="AQ76" s="171">
        <f>AQ75+AQ74+AQ73+AQ72+AQ71+AQ70+AQ69+AQ68+AQ66+AQ67+AQ65+AQ64+AQ63+AQ60+AQ59+AQ58+AQ57+AQ56+AQ55+AQ54+AQ53+AQ52+AQ51+AQ50+AQ49</f>
        <v>0</v>
      </c>
      <c r="AR76" s="171">
        <f>AR75+AR74+AR73+AR72+AR71+AR70+AR69+AR68+AR66+AR67+AR65+AR64+AR63+AR60+AR59+AR58+AR57+AR56+AR55+AR54+AR53+AR52+AR51+AR50+AR49</f>
        <v>0</v>
      </c>
      <c r="AS76" s="171">
        <f>AR76+AQ76+AP76+AO76</f>
        <v>0</v>
      </c>
      <c r="AT76" s="171">
        <f>AT75+AT74+AT73+AT72+AT71+AT70+AT69+AT68+AT66+AT67+AT65+AT64+AT63+AT60+AT59+AT58+AT57+AT56+AT55+AT54+AT53+AT52+AT51+AT50+AT49</f>
        <v>0</v>
      </c>
      <c r="AU76" s="171">
        <f>AU75+AU74+AU73+AU72+AU71+AU70+AU69+AU68+AU66+AU67+AU65+AU64+AU63+AU60+AU59+AU58+AU57+AU56+AU55+AU54+AU53+AU52+AU51+AU50+AU49</f>
        <v>0</v>
      </c>
      <c r="AV76" s="171">
        <f>AV75+AV74+AV73+AV72+AV71+AV70+AV69+AV68+AV66+AV67+AV65+AV64+AV63+AV60+AV59+AV58+AV57+AV56+AV55+AV54+AV53+AV52+AV51+AV50+AV49</f>
        <v>0</v>
      </c>
      <c r="AW76" s="171">
        <f>AW75+AW74+AW73+AW72+AW71+AW70+AW69+AW68+AW66+AW67+AW65+AW64+AW63+AW60+AW59+AW58+AW57+AW56+AW55+AW54+AW53+AW52+AW51+AW50+AW49</f>
        <v>0</v>
      </c>
      <c r="AX76" s="171">
        <f>AW76+AV76+AU76+AT76</f>
        <v>0</v>
      </c>
      <c r="AY76" s="171">
        <f>AY75+AY74+AY73+AY72+AY71+AY70+AY69+AY68+AY66+AY67+AY65+AY64+AY63+AY60+AY59+AY58+AY57+AY56+AY55+AY54+AY53+AY52+AY51+AY50+AY49</f>
        <v>0</v>
      </c>
      <c r="AZ76" s="171">
        <f>AZ75+AZ74+AZ73+AZ72+AZ71+AZ70+AZ69+AZ68+AZ66+AZ67+AZ65+AZ64+AZ63+AZ60+AZ59+AZ58+AZ57+AZ56+AZ55+AZ54+AZ53+AZ52+AZ51+AZ50+AZ49</f>
        <v>0</v>
      </c>
      <c r="BA76" s="171">
        <f>BA75+BA74+BA73+BA72+BA71+BA70+BA69+BA68+BA66+BA67+BA65+BA64+BA63+BA60+BA59+BA58+BA57+BA56+BA55+BA54+BA53+BA52+BA51+BA50+BA49</f>
        <v>0</v>
      </c>
      <c r="BB76" s="171">
        <f>BB75+BB74+BB73+BB72+BB71+BB70+BB69+BB68+BB66+BB67+BB65+BB64+BB63+BB60+BB59+BB58+BB57+BB56+BB55+BB54+BB53+BB52+BB51+BB50+BB49</f>
        <v>0</v>
      </c>
      <c r="BC76" s="171">
        <f>BB76+BA76+AZ76+AY76</f>
        <v>0</v>
      </c>
      <c r="BD76" s="172">
        <f>BC76+AX76+AS76</f>
        <v>0</v>
      </c>
      <c r="BE76" s="171">
        <f>BE75+BE74+BE73+BE72+BE71+BE70+BE69+BE68+BE66+BE67+BE65+BE64+BE63+BE60+BE59+BE58+BE57+BE56+BE55+BE54+BE53+BE52+BE51+BE50+BE49</f>
        <v>0</v>
      </c>
      <c r="BF76" s="171">
        <f>BF75+BF74+BF73+BF72+BF71+BF70+BF69+BF68+BF66+BF67+BF65+BF64+BF63+BF60+BF59+BF58+BF57+BF56+BF55+BF54+BF53+BF52+BF51+BF50+BF49</f>
        <v>0</v>
      </c>
      <c r="BG76" s="171">
        <f>BG75+BG74+BG73+BG72+BG71+BG70+BG69+BG68+BG66+BG67+BG65+BG64+BG63+BG60+BG59+BG58+BG57+BG56+BG55+BG54+BG53+BG52+BG51+BG50+BG49</f>
        <v>0</v>
      </c>
      <c r="BH76" s="171">
        <f>BH75+BH74+BH73+BH72+BH71+BH70+BH69+BH68+BH66+BH67+BH65+BH64+BH63+BH60+BH59+BH58+BH57+BH56+BH55+BH54+BH53+BH52+BH51+BH50+BH49</f>
        <v>0</v>
      </c>
      <c r="BI76" s="171">
        <f>BH76+BG76+BF76+BE76</f>
        <v>0</v>
      </c>
      <c r="BJ76" s="171">
        <f>BJ75+BJ74+BJ73+BJ72+BJ71+BJ70+BJ69+BJ68+BJ66+BJ67+BJ65+BJ64+BJ63+BJ60+BJ59+BJ58+BJ57+BJ56+BJ55+BJ54+BJ53+BJ52+BJ51+BJ50+BJ49</f>
        <v>0</v>
      </c>
      <c r="BK76" s="171">
        <f>BK75+BK74+BK73+BK72+BK71+BK70+BK69+BK68+BK66+BK67+BK65+BK64+BK63+BK60+BK59+BK58+BK57+BK56+BK55+BK54+BK53+BK52+BK51+BK50+BK49</f>
        <v>0</v>
      </c>
      <c r="BL76" s="171">
        <f>BL75+BL74+BL73+BL72+BL71+BL70+BL69+BL68+BL66+BL67+BL65+BL64+BL63+BL60+BL59+BL58+BL57+BL56+BL55+BL54+BL53+BL52+BL51+BL50+BL49</f>
        <v>0</v>
      </c>
      <c r="BM76" s="171">
        <f>BM75+BM74+BM73+BM72+BM71+BM70+BM69+BM68+BM66+BM67+BM65+BM64+BM63+BM60+BM59+BM58+BM57+BM56+BM55+BM54+BM53+BM52+BM51+BM50+BM49</f>
        <v>0</v>
      </c>
      <c r="BN76" s="171">
        <f>BM76+BL76+BK76+BJ76</f>
        <v>0</v>
      </c>
      <c r="BO76" s="171">
        <f>BO75+BO74+BO73+BO72+BO71+BO70+BO69+BO68+BO66+BO67+BO65+BO64+BO63+BO60+BO59+BO58+BO57+BO56+BO55+BO54+BO53+BO52+BO51+BO50+BO49</f>
        <v>0</v>
      </c>
      <c r="BP76" s="171">
        <f>BP75+BP74+BP73+BP72+BP71+BP70+BP69+BP68+BP66+BP67+BP65+BP64+BP63+BP60+BP59+BP58+BP57+BP56+BP55+BP54+BP53+BP52+BP51+BP50+BP49</f>
        <v>0</v>
      </c>
      <c r="BQ76" s="171">
        <f>BQ75+BQ74+BQ73+BQ72+BQ71+BQ70+BQ69+BQ68+BQ66+BQ67+BQ65+BQ64+BQ63+BQ60+BQ59+BQ58+BQ57+BQ56+BQ55+BQ54+BQ53+BQ52+BQ51+BQ50+BQ49</f>
        <v>0</v>
      </c>
      <c r="BR76" s="171">
        <f>BR75+BR74+BR73+BR72+BR71+BR70+BR69+BR68+BR66+BR67+BR65+BR64+BR63+BR60+BR59+BR58+BR57+BR56+BR55+BR54+BR53+BR52+BR51+BR50+BR49</f>
        <v>0</v>
      </c>
      <c r="BS76" s="171">
        <f>BR76+BQ76+BP76+BO76</f>
        <v>0</v>
      </c>
      <c r="BT76" s="106"/>
      <c r="BU76" s="100">
        <f>BD76+AN76+X76</f>
        <v>27</v>
      </c>
    </row>
    <row r="77" spans="1:73" ht="38.25" customHeight="1" thickBot="1">
      <c r="A77" s="381"/>
      <c r="B77" s="303" t="s">
        <v>1</v>
      </c>
      <c r="C77" s="304"/>
      <c r="D77" s="304"/>
      <c r="E77" s="304"/>
      <c r="F77" s="304"/>
      <c r="G77" s="305"/>
      <c r="H77" s="153"/>
      <c r="I77" s="101"/>
      <c r="J77" s="101"/>
      <c r="K77" s="101"/>
      <c r="L77" s="101"/>
      <c r="M77" s="102"/>
      <c r="N77" s="101"/>
      <c r="O77" s="101"/>
      <c r="P77" s="101"/>
      <c r="Q77" s="101"/>
      <c r="R77" s="102"/>
      <c r="S77" s="101"/>
      <c r="T77" s="101"/>
      <c r="U77" s="101"/>
      <c r="V77" s="103"/>
      <c r="W77" s="102"/>
      <c r="X77" s="103"/>
      <c r="Y77" s="103"/>
      <c r="Z77" s="103"/>
      <c r="AA77" s="103"/>
      <c r="AB77" s="103"/>
      <c r="AC77" s="102"/>
      <c r="AD77" s="103"/>
      <c r="AE77" s="103"/>
      <c r="AF77" s="103"/>
      <c r="AG77" s="103"/>
      <c r="AH77" s="102"/>
      <c r="AI77" s="103"/>
      <c r="AJ77" s="103"/>
      <c r="AK77" s="103"/>
      <c r="AL77" s="103"/>
      <c r="AM77" s="102"/>
      <c r="AN77" s="103"/>
      <c r="AO77" s="103"/>
      <c r="AP77" s="103"/>
      <c r="AQ77" s="103"/>
      <c r="AR77" s="103"/>
      <c r="AS77" s="102"/>
      <c r="AT77" s="103"/>
      <c r="AU77" s="103"/>
      <c r="AV77" s="103"/>
      <c r="AW77" s="103"/>
      <c r="AX77" s="102"/>
      <c r="AY77" s="103"/>
      <c r="AZ77" s="103"/>
      <c r="BA77" s="103"/>
      <c r="BB77" s="103"/>
      <c r="BC77" s="102"/>
      <c r="BD77" s="103"/>
      <c r="BE77" s="103"/>
      <c r="BF77" s="104"/>
      <c r="BG77" s="104"/>
      <c r="BH77" s="104"/>
      <c r="BI77" s="102"/>
      <c r="BJ77" s="104"/>
      <c r="BK77" s="104"/>
      <c r="BL77" s="104"/>
      <c r="BM77" s="104"/>
      <c r="BN77" s="102"/>
      <c r="BO77" s="104"/>
      <c r="BP77" s="104"/>
      <c r="BQ77" s="104"/>
      <c r="BR77" s="104"/>
      <c r="BS77" s="102"/>
      <c r="BT77" s="103"/>
      <c r="BU77" s="105"/>
    </row>
    <row r="78" spans="1:73" ht="39" thickBot="1">
      <c r="A78" s="160">
        <v>54</v>
      </c>
      <c r="B78" s="293" t="s">
        <v>993</v>
      </c>
      <c r="C78" s="294"/>
      <c r="D78" s="192">
        <v>271</v>
      </c>
      <c r="E78" s="300">
        <v>470201001</v>
      </c>
      <c r="F78" s="299"/>
      <c r="G78" s="250" t="s">
        <v>1147</v>
      </c>
      <c r="H78" s="91"/>
      <c r="I78" s="94"/>
      <c r="J78" s="94"/>
      <c r="K78" s="94"/>
      <c r="L78" s="94"/>
      <c r="M78" s="95">
        <f>+L78+K78+J78+I78</f>
        <v>0</v>
      </c>
      <c r="N78" s="94"/>
      <c r="O78" s="94"/>
      <c r="P78" s="94"/>
      <c r="Q78" s="94"/>
      <c r="R78" s="95">
        <f>+Q78+P78+O78+N78</f>
        <v>0</v>
      </c>
      <c r="S78" s="94"/>
      <c r="T78" s="94"/>
      <c r="U78" s="94"/>
      <c r="V78" s="94"/>
      <c r="W78" s="95">
        <f>+V78+U78+T78+S78</f>
        <v>0</v>
      </c>
      <c r="X78" s="96"/>
      <c r="Y78" s="94"/>
      <c r="Z78" s="280">
        <v>1</v>
      </c>
      <c r="AA78" s="94"/>
      <c r="AB78" s="94"/>
      <c r="AC78" s="95">
        <f>+AB78+AA78+Z78+Y78</f>
        <v>1</v>
      </c>
      <c r="AD78" s="173"/>
      <c r="AE78" s="155"/>
      <c r="AF78" s="173"/>
      <c r="AG78" s="173"/>
      <c r="AH78" s="95">
        <f>+AG78+AF78+AE78+AD78</f>
        <v>0</v>
      </c>
      <c r="AI78" s="94"/>
      <c r="AJ78" s="94"/>
      <c r="AK78" s="94"/>
      <c r="AL78" s="94"/>
      <c r="AM78" s="95">
        <f>+AL78+AK78+AJ78+AI78</f>
        <v>0</v>
      </c>
      <c r="AN78" s="96"/>
      <c r="AO78" s="155"/>
      <c r="AP78" s="155"/>
      <c r="AQ78" s="155"/>
      <c r="AR78" s="155"/>
      <c r="AS78" s="95">
        <f>+AR78+AQ78+AP78+AO78</f>
        <v>0</v>
      </c>
      <c r="AT78" s="94"/>
      <c r="AU78" s="94"/>
      <c r="AV78" s="94"/>
      <c r="AW78" s="94"/>
      <c r="AX78" s="95">
        <f>+AW78+AV78+AU78+AT78</f>
        <v>0</v>
      </c>
      <c r="AY78" s="94"/>
      <c r="AZ78" s="94"/>
      <c r="BA78" s="94"/>
      <c r="BB78" s="94"/>
      <c r="BC78" s="95">
        <f>+BB78+BA78+AZ78+AY78</f>
        <v>0</v>
      </c>
      <c r="BD78" s="96"/>
      <c r="BE78" s="94"/>
      <c r="BF78" s="94"/>
      <c r="BG78" s="94"/>
      <c r="BH78" s="94"/>
      <c r="BI78" s="95">
        <f>+BH78+BG78+BF78+BE78</f>
        <v>0</v>
      </c>
      <c r="BJ78" s="94"/>
      <c r="BK78" s="94"/>
      <c r="BL78" s="94"/>
      <c r="BM78" s="94"/>
      <c r="BN78" s="95">
        <f>+BM78+BL78+BK78+BJ78</f>
        <v>0</v>
      </c>
      <c r="BO78" s="94"/>
      <c r="BP78" s="94"/>
      <c r="BQ78" s="94"/>
      <c r="BR78" s="94"/>
      <c r="BS78" s="95">
        <f>+BR78+BQ78+BP78+BO78</f>
        <v>0</v>
      </c>
      <c r="BT78" s="96"/>
      <c r="BU78" s="98"/>
    </row>
    <row r="79" spans="1:73" ht="39" thickBot="1">
      <c r="A79" s="233">
        <v>55</v>
      </c>
      <c r="B79" s="228" t="s">
        <v>993</v>
      </c>
      <c r="C79" s="229"/>
      <c r="D79" s="192">
        <v>402</v>
      </c>
      <c r="E79" s="300">
        <v>470201001</v>
      </c>
      <c r="F79" s="299"/>
      <c r="G79" s="250" t="s">
        <v>1164</v>
      </c>
      <c r="H79" s="91"/>
      <c r="I79" s="94"/>
      <c r="J79" s="94"/>
      <c r="K79" s="94"/>
      <c r="L79" s="94"/>
      <c r="M79" s="95"/>
      <c r="N79" s="94"/>
      <c r="O79" s="94"/>
      <c r="P79" s="94"/>
      <c r="Q79" s="94"/>
      <c r="R79" s="95"/>
      <c r="S79" s="94"/>
      <c r="T79" s="94"/>
      <c r="U79" s="94"/>
      <c r="V79" s="94"/>
      <c r="W79" s="95"/>
      <c r="X79" s="96"/>
      <c r="Y79" s="94"/>
      <c r="Z79" s="280">
        <v>1</v>
      </c>
      <c r="AA79" s="94"/>
      <c r="AB79" s="94"/>
      <c r="AC79" s="95"/>
      <c r="AD79" s="173"/>
      <c r="AE79" s="155"/>
      <c r="AF79" s="173"/>
      <c r="AG79" s="173"/>
      <c r="AH79" s="95"/>
      <c r="AI79" s="94"/>
      <c r="AJ79" s="94"/>
      <c r="AK79" s="94"/>
      <c r="AL79" s="94"/>
      <c r="AM79" s="95"/>
      <c r="AN79" s="96"/>
      <c r="AO79" s="155"/>
      <c r="AP79" s="155"/>
      <c r="AQ79" s="155"/>
      <c r="AR79" s="155"/>
      <c r="AS79" s="95"/>
      <c r="AT79" s="94"/>
      <c r="AU79" s="94"/>
      <c r="AV79" s="94"/>
      <c r="AW79" s="94"/>
      <c r="AX79" s="95"/>
      <c r="AY79" s="94"/>
      <c r="AZ79" s="94"/>
      <c r="BA79" s="94"/>
      <c r="BB79" s="94"/>
      <c r="BC79" s="95"/>
      <c r="BD79" s="96"/>
      <c r="BE79" s="94"/>
      <c r="BF79" s="94"/>
      <c r="BG79" s="94"/>
      <c r="BH79" s="94"/>
      <c r="BI79" s="95"/>
      <c r="BJ79" s="94"/>
      <c r="BK79" s="94"/>
      <c r="BL79" s="94"/>
      <c r="BM79" s="94"/>
      <c r="BN79" s="95"/>
      <c r="BO79" s="94"/>
      <c r="BP79" s="94"/>
      <c r="BQ79" s="94"/>
      <c r="BR79" s="94"/>
      <c r="BS79" s="95"/>
      <c r="BT79" s="96"/>
      <c r="BU79" s="98"/>
    </row>
    <row r="80" spans="1:73" ht="39" thickBot="1">
      <c r="A80" s="261">
        <v>56</v>
      </c>
      <c r="B80" s="228" t="s">
        <v>993</v>
      </c>
      <c r="C80" s="229"/>
      <c r="D80" s="192">
        <v>416</v>
      </c>
      <c r="E80" s="300">
        <v>470201001</v>
      </c>
      <c r="F80" s="299"/>
      <c r="G80" s="250" t="s">
        <v>1052</v>
      </c>
      <c r="H80" s="91"/>
      <c r="I80" s="94"/>
      <c r="J80" s="94"/>
      <c r="K80" s="94"/>
      <c r="L80" s="94"/>
      <c r="M80" s="95"/>
      <c r="N80" s="94"/>
      <c r="O80" s="94"/>
      <c r="P80" s="94"/>
      <c r="Q80" s="94"/>
      <c r="R80" s="95"/>
      <c r="S80" s="94"/>
      <c r="T80" s="94"/>
      <c r="U80" s="94"/>
      <c r="V80" s="94"/>
      <c r="W80" s="95"/>
      <c r="X80" s="96"/>
      <c r="Y80" s="94"/>
      <c r="Z80" s="280">
        <v>1</v>
      </c>
      <c r="AA80" s="94"/>
      <c r="AB80" s="94"/>
      <c r="AC80" s="95"/>
      <c r="AD80" s="173"/>
      <c r="AE80" s="155"/>
      <c r="AF80" s="173"/>
      <c r="AG80" s="173"/>
      <c r="AH80" s="95"/>
      <c r="AI80" s="94"/>
      <c r="AJ80" s="94"/>
      <c r="AK80" s="94"/>
      <c r="AL80" s="94"/>
      <c r="AM80" s="95"/>
      <c r="AN80" s="96"/>
      <c r="AO80" s="155"/>
      <c r="AP80" s="155"/>
      <c r="AQ80" s="155"/>
      <c r="AR80" s="155"/>
      <c r="AS80" s="95"/>
      <c r="AT80" s="94"/>
      <c r="AU80" s="94"/>
      <c r="AV80" s="94"/>
      <c r="AW80" s="94"/>
      <c r="AX80" s="95"/>
      <c r="AY80" s="94"/>
      <c r="AZ80" s="94"/>
      <c r="BA80" s="94"/>
      <c r="BB80" s="94"/>
      <c r="BC80" s="95"/>
      <c r="BD80" s="96"/>
      <c r="BE80" s="94"/>
      <c r="BF80" s="94"/>
      <c r="BG80" s="94"/>
      <c r="BH80" s="94"/>
      <c r="BI80" s="95"/>
      <c r="BJ80" s="94"/>
      <c r="BK80" s="94"/>
      <c r="BL80" s="94"/>
      <c r="BM80" s="94"/>
      <c r="BN80" s="95"/>
      <c r="BO80" s="94"/>
      <c r="BP80" s="94"/>
      <c r="BQ80" s="94"/>
      <c r="BR80" s="94"/>
      <c r="BS80" s="95"/>
      <c r="BT80" s="96"/>
      <c r="BU80" s="98"/>
    </row>
    <row r="81" spans="1:73" ht="84" customHeight="1" thickBot="1">
      <c r="A81" s="261">
        <v>57</v>
      </c>
      <c r="B81" s="293" t="s">
        <v>993</v>
      </c>
      <c r="C81" s="294"/>
      <c r="D81" s="192">
        <v>288</v>
      </c>
      <c r="E81" s="298">
        <v>470201001</v>
      </c>
      <c r="F81" s="299"/>
      <c r="G81" s="247" t="s">
        <v>998</v>
      </c>
      <c r="H81" s="86"/>
      <c r="I81" s="94"/>
      <c r="J81" s="94"/>
      <c r="K81" s="94"/>
      <c r="L81" s="94"/>
      <c r="M81" s="95">
        <f>+L81+K81+J81+I81</f>
        <v>0</v>
      </c>
      <c r="N81" s="94"/>
      <c r="O81" s="94"/>
      <c r="P81" s="94"/>
      <c r="Q81" s="94"/>
      <c r="R81" s="95">
        <f>+Q81+P81+O81+N81</f>
        <v>0</v>
      </c>
      <c r="S81" s="94"/>
      <c r="T81" s="94"/>
      <c r="U81" s="94"/>
      <c r="V81" s="94"/>
      <c r="W81" s="95">
        <f>+V81+U81+T81+S81</f>
        <v>0</v>
      </c>
      <c r="X81" s="96"/>
      <c r="Y81" s="94"/>
      <c r="Z81" s="280">
        <v>1</v>
      </c>
      <c r="AA81" s="94"/>
      <c r="AB81" s="94"/>
      <c r="AC81" s="95">
        <f>+AB81+AA81+Z81+Y81</f>
        <v>1</v>
      </c>
      <c r="AD81" s="173"/>
      <c r="AE81" s="155"/>
      <c r="AF81" s="173"/>
      <c r="AG81" s="173"/>
      <c r="AH81" s="95">
        <f>+AG81+AF81+AE81+AD81</f>
        <v>0</v>
      </c>
      <c r="AI81" s="94"/>
      <c r="AJ81" s="94"/>
      <c r="AK81" s="94"/>
      <c r="AL81" s="94"/>
      <c r="AM81" s="95">
        <f>+AL81+AK81+AJ81+AI81</f>
        <v>0</v>
      </c>
      <c r="AN81" s="96"/>
      <c r="AO81" s="155"/>
      <c r="AP81" s="155"/>
      <c r="AQ81" s="155"/>
      <c r="AR81" s="155"/>
      <c r="AS81" s="95">
        <f>+AR81+AQ81+AP81+AO81</f>
        <v>0</v>
      </c>
      <c r="AT81" s="94"/>
      <c r="AU81" s="94"/>
      <c r="AV81" s="94"/>
      <c r="AW81" s="94"/>
      <c r="AX81" s="95">
        <f>+AW81+AV81+AU81+AT81</f>
        <v>0</v>
      </c>
      <c r="AY81" s="94"/>
      <c r="AZ81" s="94"/>
      <c r="BA81" s="94"/>
      <c r="BB81" s="94"/>
      <c r="BC81" s="95">
        <f>+BB81+BA81+AZ81+AY81</f>
        <v>0</v>
      </c>
      <c r="BD81" s="96"/>
      <c r="BE81" s="94"/>
      <c r="BF81" s="94"/>
      <c r="BG81" s="94"/>
      <c r="BH81" s="94"/>
      <c r="BI81" s="95">
        <f>+BH81+BG81+BF81+BE81</f>
        <v>0</v>
      </c>
      <c r="BJ81" s="94"/>
      <c r="BK81" s="94"/>
      <c r="BL81" s="94"/>
      <c r="BM81" s="94"/>
      <c r="BN81" s="95">
        <f>+BM81+BL81+BK81+BJ81</f>
        <v>0</v>
      </c>
      <c r="BO81" s="94"/>
      <c r="BP81" s="94"/>
      <c r="BQ81" s="94"/>
      <c r="BR81" s="94"/>
      <c r="BS81" s="95">
        <f>+BR81+BQ81+BP81+BO81</f>
        <v>0</v>
      </c>
      <c r="BT81" s="96"/>
      <c r="BU81" s="98"/>
    </row>
    <row r="82" spans="1:73" ht="54" customHeight="1" thickBot="1">
      <c r="A82" s="195"/>
      <c r="B82" s="331" t="s">
        <v>990</v>
      </c>
      <c r="C82" s="332"/>
      <c r="D82" s="332"/>
      <c r="E82" s="332"/>
      <c r="F82" s="332"/>
      <c r="G82" s="333"/>
      <c r="H82" s="144"/>
      <c r="I82" s="171">
        <f>I81+I78</f>
        <v>0</v>
      </c>
      <c r="J82" s="171">
        <f>J81+J78</f>
        <v>0</v>
      </c>
      <c r="K82" s="171">
        <f>K81+K78</f>
        <v>0</v>
      </c>
      <c r="L82" s="171">
        <f>L81+L78</f>
        <v>0</v>
      </c>
      <c r="M82" s="171">
        <f>L82+K82+J82+I82</f>
        <v>0</v>
      </c>
      <c r="N82" s="171">
        <f>N81+N78</f>
        <v>0</v>
      </c>
      <c r="O82" s="171">
        <f>O81+O78</f>
        <v>0</v>
      </c>
      <c r="P82" s="171">
        <f>P81+P78</f>
        <v>0</v>
      </c>
      <c r="Q82" s="171">
        <f>Q81+Q78</f>
        <v>0</v>
      </c>
      <c r="R82" s="171">
        <f>Q82+P82+O82+N82</f>
        <v>0</v>
      </c>
      <c r="S82" s="171">
        <f>S81+S78</f>
        <v>0</v>
      </c>
      <c r="T82" s="171">
        <f>T81+T78</f>
        <v>0</v>
      </c>
      <c r="U82" s="171">
        <f>U81+U78</f>
        <v>0</v>
      </c>
      <c r="V82" s="171">
        <f>V81+V78</f>
        <v>0</v>
      </c>
      <c r="W82" s="171">
        <f>V82+U82+T82+S82</f>
        <v>0</v>
      </c>
      <c r="X82" s="172">
        <f>W82+R82+M82</f>
        <v>0</v>
      </c>
      <c r="Y82" s="171">
        <f>Y81+Y78</f>
        <v>0</v>
      </c>
      <c r="Z82" s="99">
        <f>Z81+Z80+Z79+Z78</f>
        <v>4</v>
      </c>
      <c r="AA82" s="99"/>
      <c r="AB82" s="99"/>
      <c r="AC82" s="99">
        <f>AB82+AA82+Z82+Y82</f>
        <v>4</v>
      </c>
      <c r="AD82" s="176">
        <f>AD81+AD78</f>
        <v>0</v>
      </c>
      <c r="AE82" s="99"/>
      <c r="AF82" s="99"/>
      <c r="AG82" s="176"/>
      <c r="AH82" s="99"/>
      <c r="AI82" s="176">
        <f>AI81+AI78</f>
        <v>0</v>
      </c>
      <c r="AJ82" s="176">
        <f>AJ81+AJ78</f>
        <v>0</v>
      </c>
      <c r="AK82" s="176">
        <f>AK81+AK78</f>
        <v>0</v>
      </c>
      <c r="AL82" s="176">
        <f>AL81+AL78</f>
        <v>0</v>
      </c>
      <c r="AM82" s="176">
        <f>AL82+AK82+AJ82+AI82</f>
        <v>0</v>
      </c>
      <c r="AN82" s="106">
        <f>AC82</f>
        <v>4</v>
      </c>
      <c r="AO82" s="176">
        <f>AO81+AO80+AO79+AO78</f>
        <v>0</v>
      </c>
      <c r="AP82" s="176">
        <f>AP81+AP80+AP79+AP78</f>
        <v>0</v>
      </c>
      <c r="AQ82" s="176">
        <f>AQ81+AQ80+AQ79+AQ78</f>
        <v>0</v>
      </c>
      <c r="AR82" s="176">
        <f>AR81+AR80+AR79+AR78</f>
        <v>0</v>
      </c>
      <c r="AS82" s="176">
        <f>AR82+AQ82+AP82+AO82</f>
        <v>0</v>
      </c>
      <c r="AT82" s="171">
        <f>AT81+AT78</f>
        <v>0</v>
      </c>
      <c r="AU82" s="171">
        <f>AU81+AU78</f>
        <v>0</v>
      </c>
      <c r="AV82" s="171">
        <f>AV81+AV78</f>
        <v>0</v>
      </c>
      <c r="AW82" s="171">
        <f>AW81+AW78</f>
        <v>0</v>
      </c>
      <c r="AX82" s="171">
        <f>AW82+AV82+AU82+AT82</f>
        <v>0</v>
      </c>
      <c r="AY82" s="171">
        <f>AY81+AY78</f>
        <v>0</v>
      </c>
      <c r="AZ82" s="171">
        <f>AZ81+AZ78</f>
        <v>0</v>
      </c>
      <c r="BA82" s="171">
        <f>BA81+BA78</f>
        <v>0</v>
      </c>
      <c r="BB82" s="171">
        <f>BB81+BB78</f>
        <v>0</v>
      </c>
      <c r="BC82" s="171">
        <f>BB82+BA82+AZ82+AY82</f>
        <v>0</v>
      </c>
      <c r="BD82" s="106"/>
      <c r="BE82" s="171">
        <f>BE81+BE78</f>
        <v>0</v>
      </c>
      <c r="BF82" s="171">
        <f>BF81+BF78</f>
        <v>0</v>
      </c>
      <c r="BG82" s="171">
        <f>BG81+BG78</f>
        <v>0</v>
      </c>
      <c r="BH82" s="171">
        <f>BH81+BH78</f>
        <v>0</v>
      </c>
      <c r="BI82" s="171">
        <f>BH82+BG82+BF82+BE82</f>
        <v>0</v>
      </c>
      <c r="BJ82" s="171">
        <f>BJ81+BJ78</f>
        <v>0</v>
      </c>
      <c r="BK82" s="171">
        <f>BK81+BK78</f>
        <v>0</v>
      </c>
      <c r="BL82" s="171">
        <f>BL81+BL78</f>
        <v>0</v>
      </c>
      <c r="BM82" s="171">
        <f>BM81+BM78</f>
        <v>0</v>
      </c>
      <c r="BN82" s="171">
        <f>BM82+BL82+BK82+BJ82</f>
        <v>0</v>
      </c>
      <c r="BO82" s="171">
        <f>BO81+BO78</f>
        <v>0</v>
      </c>
      <c r="BP82" s="171">
        <f>BP81+BP78</f>
        <v>0</v>
      </c>
      <c r="BQ82" s="171">
        <f>BQ81+BQ78</f>
        <v>0</v>
      </c>
      <c r="BR82" s="171">
        <f>BR81+BR78</f>
        <v>0</v>
      </c>
      <c r="BS82" s="171">
        <f>BR82+BQ82+BP82+BO82</f>
        <v>0</v>
      </c>
      <c r="BT82" s="106"/>
      <c r="BU82" s="100">
        <f>AC82</f>
        <v>4</v>
      </c>
    </row>
    <row r="83" spans="1:73" ht="42" customHeight="1" thickBot="1">
      <c r="A83" s="195"/>
      <c r="B83" s="303" t="s">
        <v>989</v>
      </c>
      <c r="C83" s="304"/>
      <c r="D83" s="304"/>
      <c r="E83" s="304"/>
      <c r="F83" s="304"/>
      <c r="G83" s="305"/>
      <c r="H83" s="143"/>
      <c r="I83" s="135"/>
      <c r="J83" s="135"/>
      <c r="K83" s="135"/>
      <c r="L83" s="135"/>
      <c r="M83" s="121"/>
      <c r="N83" s="119"/>
      <c r="O83" s="119"/>
      <c r="P83" s="119"/>
      <c r="Q83" s="119"/>
      <c r="R83" s="121"/>
      <c r="S83" s="119"/>
      <c r="T83" s="119"/>
      <c r="U83" s="119"/>
      <c r="V83" s="122"/>
      <c r="W83" s="121"/>
      <c r="X83" s="123"/>
      <c r="Y83" s="122"/>
      <c r="Z83" s="122"/>
      <c r="AA83" s="122"/>
      <c r="AB83" s="122"/>
      <c r="AC83" s="121"/>
      <c r="AD83" s="122"/>
      <c r="AE83" s="122"/>
      <c r="AF83" s="122"/>
      <c r="AG83" s="122"/>
      <c r="AH83" s="121"/>
      <c r="AI83" s="122"/>
      <c r="AJ83" s="122"/>
      <c r="AK83" s="122"/>
      <c r="AL83" s="122"/>
      <c r="AM83" s="121"/>
      <c r="AN83" s="123"/>
      <c r="AO83" s="122"/>
      <c r="AP83" s="122"/>
      <c r="AQ83" s="122"/>
      <c r="AR83" s="122"/>
      <c r="AS83" s="121"/>
      <c r="AT83" s="122"/>
      <c r="AU83" s="122"/>
      <c r="AV83" s="122"/>
      <c r="AW83" s="122"/>
      <c r="AX83" s="121"/>
      <c r="AY83" s="122"/>
      <c r="AZ83" s="122"/>
      <c r="BA83" s="122"/>
      <c r="BB83" s="122"/>
      <c r="BC83" s="121"/>
      <c r="BD83" s="123"/>
      <c r="BE83" s="122"/>
      <c r="BF83" s="122"/>
      <c r="BG83" s="122"/>
      <c r="BH83" s="122"/>
      <c r="BI83" s="121"/>
      <c r="BJ83" s="122"/>
      <c r="BK83" s="122"/>
      <c r="BL83" s="122"/>
      <c r="BM83" s="122"/>
      <c r="BN83" s="121"/>
      <c r="BO83" s="122"/>
      <c r="BP83" s="122"/>
      <c r="BQ83" s="122"/>
      <c r="BR83" s="122"/>
      <c r="BS83" s="121"/>
      <c r="BT83" s="123"/>
      <c r="BU83" s="125"/>
    </row>
    <row r="84" spans="1:73" ht="84" customHeight="1" thickBot="1">
      <c r="A84" s="195">
        <v>58</v>
      </c>
      <c r="B84" s="306" t="s">
        <v>993</v>
      </c>
      <c r="C84" s="307"/>
      <c r="D84" s="192">
        <v>202</v>
      </c>
      <c r="E84" s="298">
        <v>470701001</v>
      </c>
      <c r="F84" s="392"/>
      <c r="G84" s="248" t="s">
        <v>1148</v>
      </c>
      <c r="H84" s="87"/>
      <c r="I84" s="136"/>
      <c r="J84" s="136"/>
      <c r="K84" s="136"/>
      <c r="L84" s="136"/>
      <c r="M84" s="126">
        <f>L84+K84+J84+I84</f>
        <v>0</v>
      </c>
      <c r="N84" s="136"/>
      <c r="O84" s="136"/>
      <c r="P84" s="136"/>
      <c r="Q84" s="136"/>
      <c r="R84" s="126">
        <f>Q84+P84+O84+N84</f>
        <v>0</v>
      </c>
      <c r="S84" s="136"/>
      <c r="T84" s="136"/>
      <c r="U84" s="136"/>
      <c r="V84" s="136"/>
      <c r="W84" s="126">
        <f>V84+U84+T84+S84</f>
        <v>0</v>
      </c>
      <c r="X84" s="114"/>
      <c r="Y84" s="136"/>
      <c r="Z84" s="136"/>
      <c r="AA84" s="283">
        <v>1</v>
      </c>
      <c r="AB84" s="136"/>
      <c r="AC84" s="126">
        <f>AB84+AA84+Z84+Y84</f>
        <v>1</v>
      </c>
      <c r="AD84" s="136"/>
      <c r="AE84" s="199"/>
      <c r="AF84" s="208"/>
      <c r="AG84" s="199"/>
      <c r="AH84" s="126">
        <f>AG84+AF84+AE84+AD84</f>
        <v>0</v>
      </c>
      <c r="AI84" s="136"/>
      <c r="AJ84" s="136"/>
      <c r="AK84" s="136"/>
      <c r="AL84" s="136"/>
      <c r="AM84" s="126">
        <f>AL84+AK84+AJ84+AI84</f>
        <v>0</v>
      </c>
      <c r="AN84" s="114"/>
      <c r="AO84" s="136"/>
      <c r="AP84" s="136"/>
      <c r="AQ84" s="136"/>
      <c r="AR84" s="136"/>
      <c r="AS84" s="126">
        <f>AR84+AQ84+AP84+AO84</f>
        <v>0</v>
      </c>
      <c r="AT84" s="136"/>
      <c r="AU84" s="136"/>
      <c r="AV84" s="136"/>
      <c r="AW84" s="136"/>
      <c r="AX84" s="126">
        <f>AW84+AV84+AU84+AT84</f>
        <v>0</v>
      </c>
      <c r="AY84" s="136"/>
      <c r="AZ84" s="136"/>
      <c r="BA84" s="136"/>
      <c r="BB84" s="136"/>
      <c r="BC84" s="126">
        <f>BB84+BA84+AZ84+AY84</f>
        <v>0</v>
      </c>
      <c r="BD84" s="114"/>
      <c r="BE84" s="136"/>
      <c r="BF84" s="136"/>
      <c r="BG84" s="136"/>
      <c r="BH84" s="136"/>
      <c r="BI84" s="126">
        <f>BH84+BG84+BF84+BE84</f>
        <v>0</v>
      </c>
      <c r="BJ84" s="136"/>
      <c r="BK84" s="136"/>
      <c r="BL84" s="136"/>
      <c r="BM84" s="136"/>
      <c r="BN84" s="126">
        <f>BM84+BL84+BK84+BJ84</f>
        <v>0</v>
      </c>
      <c r="BO84" s="136"/>
      <c r="BP84" s="136"/>
      <c r="BQ84" s="136"/>
      <c r="BR84" s="136"/>
      <c r="BS84" s="126">
        <f>BR84+BQ84+BP84+BO84</f>
        <v>0</v>
      </c>
      <c r="BT84" s="114"/>
      <c r="BU84" s="118"/>
    </row>
    <row r="85" spans="1:73" ht="54" customHeight="1" thickBot="1">
      <c r="A85" s="226">
        <v>59</v>
      </c>
      <c r="B85" s="220" t="s">
        <v>993</v>
      </c>
      <c r="C85" s="221"/>
      <c r="D85" s="192">
        <v>378</v>
      </c>
      <c r="E85" s="298">
        <v>470701001</v>
      </c>
      <c r="F85" s="299"/>
      <c r="G85" s="248" t="s">
        <v>1028</v>
      </c>
      <c r="H85" s="87"/>
      <c r="I85" s="136"/>
      <c r="J85" s="136"/>
      <c r="K85" s="136"/>
      <c r="L85" s="136"/>
      <c r="M85" s="126"/>
      <c r="N85" s="136"/>
      <c r="O85" s="136"/>
      <c r="P85" s="136"/>
      <c r="Q85" s="136"/>
      <c r="R85" s="126"/>
      <c r="S85" s="136"/>
      <c r="T85" s="136"/>
      <c r="U85" s="136"/>
      <c r="V85" s="136"/>
      <c r="W85" s="126"/>
      <c r="X85" s="114"/>
      <c r="Y85" s="136"/>
      <c r="Z85" s="136"/>
      <c r="AA85" s="283">
        <v>1</v>
      </c>
      <c r="AB85" s="136"/>
      <c r="AC85" s="126"/>
      <c r="AD85" s="136"/>
      <c r="AE85" s="199"/>
      <c r="AF85" s="208"/>
      <c r="AG85" s="199"/>
      <c r="AH85" s="126"/>
      <c r="AI85" s="136"/>
      <c r="AJ85" s="136"/>
      <c r="AK85" s="136"/>
      <c r="AL85" s="136"/>
      <c r="AM85" s="126"/>
      <c r="AN85" s="114"/>
      <c r="AO85" s="136"/>
      <c r="AP85" s="136"/>
      <c r="AQ85" s="136"/>
      <c r="AR85" s="136"/>
      <c r="AS85" s="126"/>
      <c r="AT85" s="136"/>
      <c r="AU85" s="136"/>
      <c r="AV85" s="136"/>
      <c r="AW85" s="136"/>
      <c r="AX85" s="126"/>
      <c r="AY85" s="136"/>
      <c r="AZ85" s="136"/>
      <c r="BA85" s="136"/>
      <c r="BB85" s="136"/>
      <c r="BC85" s="126"/>
      <c r="BD85" s="114"/>
      <c r="BE85" s="136"/>
      <c r="BF85" s="136"/>
      <c r="BG85" s="136"/>
      <c r="BH85" s="136"/>
      <c r="BI85" s="126"/>
      <c r="BJ85" s="136"/>
      <c r="BK85" s="136"/>
      <c r="BL85" s="136"/>
      <c r="BM85" s="136"/>
      <c r="BN85" s="126"/>
      <c r="BO85" s="136"/>
      <c r="BP85" s="136"/>
      <c r="BQ85" s="136"/>
      <c r="BR85" s="136"/>
      <c r="BS85" s="126"/>
      <c r="BT85" s="114"/>
      <c r="BU85" s="118"/>
    </row>
    <row r="86" spans="1:73" ht="51" customHeight="1" thickBot="1">
      <c r="A86" s="195"/>
      <c r="B86" s="295" t="s">
        <v>982</v>
      </c>
      <c r="C86" s="296"/>
      <c r="D86" s="296"/>
      <c r="E86" s="296"/>
      <c r="F86" s="296"/>
      <c r="G86" s="297"/>
      <c r="H86" s="154"/>
      <c r="I86" s="171" t="e">
        <f>#REF!+I84</f>
        <v>#REF!</v>
      </c>
      <c r="J86" s="171" t="e">
        <f>#REF!+J84</f>
        <v>#REF!</v>
      </c>
      <c r="K86" s="171" t="e">
        <f>#REF!+K84</f>
        <v>#REF!</v>
      </c>
      <c r="L86" s="171" t="e">
        <f>#REF!+L84</f>
        <v>#REF!</v>
      </c>
      <c r="M86" s="171" t="e">
        <f>L86+K86+J86+I86</f>
        <v>#REF!</v>
      </c>
      <c r="N86" s="171" t="e">
        <f>#REF!+N84</f>
        <v>#REF!</v>
      </c>
      <c r="O86" s="171" t="e">
        <f>#REF!+O84</f>
        <v>#REF!</v>
      </c>
      <c r="P86" s="171" t="e">
        <f>#REF!+P84</f>
        <v>#REF!</v>
      </c>
      <c r="Q86" s="171" t="e">
        <f>#REF!+Q84</f>
        <v>#REF!</v>
      </c>
      <c r="R86" s="171" t="e">
        <f>Q86+P86+O86+N86</f>
        <v>#REF!</v>
      </c>
      <c r="S86" s="171" t="e">
        <f>#REF!+S84</f>
        <v>#REF!</v>
      </c>
      <c r="T86" s="171" t="e">
        <f>#REF!+T84</f>
        <v>#REF!</v>
      </c>
      <c r="U86" s="171" t="e">
        <f>#REF!+U84</f>
        <v>#REF!</v>
      </c>
      <c r="V86" s="171" t="e">
        <f>#REF!+V84</f>
        <v>#REF!</v>
      </c>
      <c r="W86" s="171" t="e">
        <f>V86+U86+T86+S86</f>
        <v>#REF!</v>
      </c>
      <c r="X86" s="172" t="e">
        <f>W86+R86+M86</f>
        <v>#REF!</v>
      </c>
      <c r="Y86" s="171" t="e">
        <f>#REF!+Y84</f>
        <v>#REF!</v>
      </c>
      <c r="Z86" s="171" t="e">
        <f>#REF!+Z84</f>
        <v>#REF!</v>
      </c>
      <c r="AA86" s="99">
        <f>AA85+AA84</f>
        <v>2</v>
      </c>
      <c r="AB86" s="171" t="e">
        <f>#REF!+AB84</f>
        <v>#REF!</v>
      </c>
      <c r="AC86" s="99">
        <f>AA86</f>
        <v>2</v>
      </c>
      <c r="AD86" s="171" t="e">
        <f>#REF!+AD84</f>
        <v>#REF!</v>
      </c>
      <c r="AE86" s="176" t="e">
        <f>#REF!+AE84</f>
        <v>#REF!</v>
      </c>
      <c r="AF86" s="99"/>
      <c r="AG86" s="99"/>
      <c r="AH86" s="99"/>
      <c r="AI86" s="176" t="e">
        <f>#REF!+AI84</f>
        <v>#REF!</v>
      </c>
      <c r="AJ86" s="176" t="e">
        <f>#REF!+AJ84</f>
        <v>#REF!</v>
      </c>
      <c r="AK86" s="176" t="e">
        <f>#REF!+AK84</f>
        <v>#REF!</v>
      </c>
      <c r="AL86" s="176" t="e">
        <f>#REF!+AL84</f>
        <v>#REF!</v>
      </c>
      <c r="AM86" s="176" t="e">
        <f>AL86+AK86+AJ86+AI86</f>
        <v>#REF!</v>
      </c>
      <c r="AN86" s="106">
        <f>AC86</f>
        <v>2</v>
      </c>
      <c r="AO86" s="171" t="e">
        <f>#REF!+AO84</f>
        <v>#REF!</v>
      </c>
      <c r="AP86" s="171" t="e">
        <f>#REF!+AP84</f>
        <v>#REF!</v>
      </c>
      <c r="AQ86" s="171" t="e">
        <f>#REF!+AQ84</f>
        <v>#REF!</v>
      </c>
      <c r="AR86" s="171" t="e">
        <f>#REF!+AR84</f>
        <v>#REF!</v>
      </c>
      <c r="AS86" s="171" t="e">
        <f>AR86+AQ86+AP86+AO86</f>
        <v>#REF!</v>
      </c>
      <c r="AT86" s="171" t="e">
        <f>#REF!+AT84</f>
        <v>#REF!</v>
      </c>
      <c r="AU86" s="171" t="e">
        <f>#REF!+AU84</f>
        <v>#REF!</v>
      </c>
      <c r="AV86" s="171" t="e">
        <f>#REF!+AV84</f>
        <v>#REF!</v>
      </c>
      <c r="AW86" s="171" t="e">
        <f>#REF!+AW84</f>
        <v>#REF!</v>
      </c>
      <c r="AX86" s="171" t="e">
        <f>AW86+AV86+AU86+AT86</f>
        <v>#REF!</v>
      </c>
      <c r="AY86" s="171" t="e">
        <f>#REF!+AY84</f>
        <v>#REF!</v>
      </c>
      <c r="AZ86" s="171" t="e">
        <f>#REF!+AZ84</f>
        <v>#REF!</v>
      </c>
      <c r="BA86" s="171" t="e">
        <f>#REF!+BA84</f>
        <v>#REF!</v>
      </c>
      <c r="BB86" s="171" t="e">
        <f>#REF!+BB84</f>
        <v>#REF!</v>
      </c>
      <c r="BC86" s="171" t="e">
        <f>BB86+BA86+AZ86+AY86</f>
        <v>#REF!</v>
      </c>
      <c r="BD86" s="172" t="e">
        <f>BC86+AX86+AS86</f>
        <v>#REF!</v>
      </c>
      <c r="BE86" s="171" t="e">
        <f>#REF!+BE84</f>
        <v>#REF!</v>
      </c>
      <c r="BF86" s="171" t="e">
        <f>#REF!+BF84</f>
        <v>#REF!</v>
      </c>
      <c r="BG86" s="171" t="e">
        <f>#REF!+BG84</f>
        <v>#REF!</v>
      </c>
      <c r="BH86" s="171" t="e">
        <f>#REF!+BH84</f>
        <v>#REF!</v>
      </c>
      <c r="BI86" s="171" t="e">
        <f>BH86+BG86+BF86+BE86</f>
        <v>#REF!</v>
      </c>
      <c r="BJ86" s="171" t="e">
        <f>#REF!+BJ84</f>
        <v>#REF!</v>
      </c>
      <c r="BK86" s="171" t="e">
        <f>#REF!+BK84</f>
        <v>#REF!</v>
      </c>
      <c r="BL86" s="171" t="e">
        <f>#REF!+BL84</f>
        <v>#REF!</v>
      </c>
      <c r="BM86" s="171" t="e">
        <f>#REF!+BM84</f>
        <v>#REF!</v>
      </c>
      <c r="BN86" s="171" t="e">
        <f>BM86+BL86+BK86+BJ86</f>
        <v>#REF!</v>
      </c>
      <c r="BO86" s="171" t="e">
        <f>#REF!+BO84</f>
        <v>#REF!</v>
      </c>
      <c r="BP86" s="171" t="e">
        <f>#REF!+BP84</f>
        <v>#REF!</v>
      </c>
      <c r="BQ86" s="171" t="e">
        <f>#REF!+BQ84</f>
        <v>#REF!</v>
      </c>
      <c r="BR86" s="171" t="e">
        <f>#REF!+BR84</f>
        <v>#REF!</v>
      </c>
      <c r="BS86" s="171" t="e">
        <f>BR86+BQ86+BP86+BO86</f>
        <v>#REF!</v>
      </c>
      <c r="BT86" s="106"/>
      <c r="BU86" s="106">
        <f>AC86</f>
        <v>2</v>
      </c>
    </row>
    <row r="87" spans="1:73" ht="38.25" customHeight="1" thickBot="1">
      <c r="A87" s="195"/>
      <c r="B87" s="303" t="s">
        <v>987</v>
      </c>
      <c r="C87" s="304"/>
      <c r="D87" s="304"/>
      <c r="E87" s="304"/>
      <c r="F87" s="304"/>
      <c r="G87" s="305"/>
      <c r="H87" s="153"/>
      <c r="I87" s="101"/>
      <c r="J87" s="101"/>
      <c r="K87" s="101"/>
      <c r="L87" s="101"/>
      <c r="M87" s="102"/>
      <c r="N87" s="101"/>
      <c r="O87" s="101"/>
      <c r="P87" s="101"/>
      <c r="Q87" s="101"/>
      <c r="R87" s="102"/>
      <c r="S87" s="101"/>
      <c r="T87" s="101"/>
      <c r="U87" s="101"/>
      <c r="V87" s="103"/>
      <c r="W87" s="102"/>
      <c r="X87" s="103"/>
      <c r="Y87" s="103"/>
      <c r="Z87" s="103"/>
      <c r="AA87" s="103"/>
      <c r="AB87" s="103"/>
      <c r="AC87" s="102"/>
      <c r="AD87" s="103"/>
      <c r="AE87" s="103"/>
      <c r="AF87" s="103"/>
      <c r="AG87" s="103"/>
      <c r="AH87" s="102"/>
      <c r="AI87" s="103"/>
      <c r="AJ87" s="103"/>
      <c r="AK87" s="103"/>
      <c r="AL87" s="103"/>
      <c r="AM87" s="102"/>
      <c r="AN87" s="103"/>
      <c r="AO87" s="103"/>
      <c r="AP87" s="103"/>
      <c r="AQ87" s="103"/>
      <c r="AR87" s="103"/>
      <c r="AS87" s="102"/>
      <c r="AT87" s="103"/>
      <c r="AU87" s="103"/>
      <c r="AV87" s="103"/>
      <c r="AW87" s="103"/>
      <c r="AX87" s="102"/>
      <c r="AY87" s="103"/>
      <c r="AZ87" s="103"/>
      <c r="BA87" s="103"/>
      <c r="BB87" s="103"/>
      <c r="BC87" s="102"/>
      <c r="BD87" s="103"/>
      <c r="BE87" s="103"/>
      <c r="BF87" s="104"/>
      <c r="BG87" s="104"/>
      <c r="BH87" s="104"/>
      <c r="BI87" s="102"/>
      <c r="BJ87" s="104"/>
      <c r="BK87" s="104"/>
      <c r="BL87" s="104"/>
      <c r="BM87" s="104"/>
      <c r="BN87" s="102"/>
      <c r="BO87" s="104"/>
      <c r="BP87" s="104"/>
      <c r="BQ87" s="104"/>
      <c r="BR87" s="104"/>
      <c r="BS87" s="102"/>
      <c r="BT87" s="103"/>
      <c r="BU87" s="105"/>
    </row>
    <row r="88" spans="1:73" ht="39" thickBot="1">
      <c r="A88" s="160">
        <v>60</v>
      </c>
      <c r="B88" s="293" t="s">
        <v>993</v>
      </c>
      <c r="C88" s="294"/>
      <c r="D88" s="192">
        <v>86</v>
      </c>
      <c r="E88" s="298">
        <v>470401001</v>
      </c>
      <c r="F88" s="299"/>
      <c r="G88" s="248" t="s">
        <v>1087</v>
      </c>
      <c r="H88" s="86"/>
      <c r="I88" s="94"/>
      <c r="J88" s="94"/>
      <c r="K88" s="94"/>
      <c r="L88" s="94"/>
      <c r="M88" s="95">
        <f t="shared" ref="M88:M95" si="0">L88+K88+J88+I88</f>
        <v>0</v>
      </c>
      <c r="N88" s="94"/>
      <c r="O88" s="94"/>
      <c r="P88" s="94"/>
      <c r="Q88" s="94"/>
      <c r="R88" s="95">
        <f t="shared" ref="R88:R111" si="1">Q88+P88+O88+N88</f>
        <v>0</v>
      </c>
      <c r="S88" s="94"/>
      <c r="T88" s="94"/>
      <c r="U88" s="94"/>
      <c r="V88" s="94"/>
      <c r="W88" s="95">
        <f t="shared" ref="W88:W111" si="2">V88+U88+T88+S88</f>
        <v>0</v>
      </c>
      <c r="X88" s="96"/>
      <c r="Y88" s="94"/>
      <c r="Z88" s="94"/>
      <c r="AA88" s="280">
        <v>1</v>
      </c>
      <c r="AB88" s="281"/>
      <c r="AC88" s="95">
        <f t="shared" ref="AC88:AC95" si="3">AB88+AA88+Z88+Y88</f>
        <v>1</v>
      </c>
      <c r="AD88" s="94"/>
      <c r="AE88" s="94"/>
      <c r="AF88" s="155"/>
      <c r="AG88" s="155"/>
      <c r="AH88" s="95">
        <f t="shared" ref="AH88:AH95" si="4">AG88+AF88+AE88+AD88</f>
        <v>0</v>
      </c>
      <c r="AI88" s="173"/>
      <c r="AJ88" s="173"/>
      <c r="AK88" s="173"/>
      <c r="AL88" s="173"/>
      <c r="AM88" s="95">
        <f t="shared" ref="AM88:AM97" si="5">AL88+AK88+AJ88+AI88</f>
        <v>0</v>
      </c>
      <c r="AN88" s="96"/>
      <c r="AO88" s="94"/>
      <c r="AP88" s="94"/>
      <c r="AQ88" s="94"/>
      <c r="AR88" s="94"/>
      <c r="AS88" s="95">
        <f t="shared" ref="AS88:AS95" si="6">AR88+AQ88+AP88+AO88</f>
        <v>0</v>
      </c>
      <c r="AT88" s="94"/>
      <c r="AU88" s="94"/>
      <c r="AV88" s="94"/>
      <c r="AW88" s="94"/>
      <c r="AX88" s="95">
        <f t="shared" ref="AX88:AX111" si="7">AW88+AV88+AU88+AT88</f>
        <v>0</v>
      </c>
      <c r="AY88" s="94"/>
      <c r="AZ88" s="94"/>
      <c r="BA88" s="94"/>
      <c r="BB88" s="94"/>
      <c r="BC88" s="95">
        <f t="shared" ref="BC88:BC111" si="8">BB88+BA88+AZ88+AY88</f>
        <v>0</v>
      </c>
      <c r="BD88" s="96"/>
      <c r="BE88" s="94"/>
      <c r="BF88" s="94"/>
      <c r="BG88" s="94"/>
      <c r="BH88" s="94"/>
      <c r="BI88" s="95">
        <f t="shared" ref="BI88:BI111" si="9">BH88+BG88+BF88+BE88</f>
        <v>0</v>
      </c>
      <c r="BJ88" s="94"/>
      <c r="BK88" s="94"/>
      <c r="BL88" s="94"/>
      <c r="BM88" s="94"/>
      <c r="BN88" s="95">
        <f t="shared" ref="BN88:BN111" si="10">BM88+BL88+BK88+BJ88</f>
        <v>0</v>
      </c>
      <c r="BO88" s="94"/>
      <c r="BP88" s="94"/>
      <c r="BQ88" s="94"/>
      <c r="BR88" s="94"/>
      <c r="BS88" s="95">
        <f t="shared" ref="BS88:BS111" si="11">BR88+BQ88+BP88+BO88</f>
        <v>0</v>
      </c>
      <c r="BT88" s="96"/>
      <c r="BU88" s="98"/>
    </row>
    <row r="89" spans="1:73" ht="39" thickBot="1">
      <c r="A89" s="160">
        <v>61</v>
      </c>
      <c r="B89" s="293" t="s">
        <v>993</v>
      </c>
      <c r="C89" s="294"/>
      <c r="D89" s="209">
        <v>199</v>
      </c>
      <c r="E89" s="301">
        <v>470401001</v>
      </c>
      <c r="F89" s="302"/>
      <c r="G89" s="246" t="s">
        <v>1088</v>
      </c>
      <c r="H89" s="84"/>
      <c r="I89" s="130"/>
      <c r="J89" s="130"/>
      <c r="K89" s="130"/>
      <c r="L89" s="130"/>
      <c r="M89" s="95">
        <f>L89+K89+J89+I89</f>
        <v>0</v>
      </c>
      <c r="N89" s="130"/>
      <c r="O89" s="130"/>
      <c r="P89" s="130"/>
      <c r="Q89" s="130"/>
      <c r="R89" s="95">
        <f t="shared" si="1"/>
        <v>0</v>
      </c>
      <c r="S89" s="130"/>
      <c r="T89" s="130"/>
      <c r="U89" s="130"/>
      <c r="V89" s="130"/>
      <c r="W89" s="95">
        <f t="shared" si="2"/>
        <v>0</v>
      </c>
      <c r="X89" s="96"/>
      <c r="Y89" s="130"/>
      <c r="Z89" s="130"/>
      <c r="AA89" s="280">
        <v>1</v>
      </c>
      <c r="AB89" s="282"/>
      <c r="AC89" s="95">
        <f t="shared" si="3"/>
        <v>1</v>
      </c>
      <c r="AD89" s="130"/>
      <c r="AE89" s="130"/>
      <c r="AF89" s="155"/>
      <c r="AG89" s="155"/>
      <c r="AH89" s="95">
        <f t="shared" si="4"/>
        <v>0</v>
      </c>
      <c r="AI89" s="173"/>
      <c r="AJ89" s="173"/>
      <c r="AK89" s="173"/>
      <c r="AL89" s="173"/>
      <c r="AM89" s="95">
        <f t="shared" si="5"/>
        <v>0</v>
      </c>
      <c r="AN89" s="96"/>
      <c r="AO89" s="130"/>
      <c r="AP89" s="130"/>
      <c r="AQ89" s="130"/>
      <c r="AR89" s="130"/>
      <c r="AS89" s="95">
        <f t="shared" si="6"/>
        <v>0</v>
      </c>
      <c r="AT89" s="130"/>
      <c r="AU89" s="130"/>
      <c r="AV89" s="130"/>
      <c r="AW89" s="130"/>
      <c r="AX89" s="95">
        <f t="shared" si="7"/>
        <v>0</v>
      </c>
      <c r="AY89" s="130"/>
      <c r="AZ89" s="130"/>
      <c r="BA89" s="130"/>
      <c r="BB89" s="130"/>
      <c r="BC89" s="95">
        <f t="shared" si="8"/>
        <v>0</v>
      </c>
      <c r="BD89" s="96"/>
      <c r="BE89" s="130"/>
      <c r="BF89" s="130"/>
      <c r="BG89" s="130"/>
      <c r="BH89" s="130"/>
      <c r="BI89" s="95">
        <f t="shared" si="9"/>
        <v>0</v>
      </c>
      <c r="BJ89" s="130"/>
      <c r="BK89" s="130"/>
      <c r="BL89" s="130"/>
      <c r="BM89" s="130"/>
      <c r="BN89" s="95">
        <f t="shared" si="10"/>
        <v>0</v>
      </c>
      <c r="BO89" s="130"/>
      <c r="BP89" s="130"/>
      <c r="BQ89" s="130"/>
      <c r="BR89" s="130"/>
      <c r="BS89" s="95">
        <f t="shared" si="11"/>
        <v>0</v>
      </c>
      <c r="BT89" s="96"/>
      <c r="BU89" s="133"/>
    </row>
    <row r="90" spans="1:73" ht="39" thickBot="1">
      <c r="A90" s="276">
        <v>62</v>
      </c>
      <c r="B90" s="293" t="s">
        <v>993</v>
      </c>
      <c r="C90" s="294"/>
      <c r="D90" s="209">
        <v>256</v>
      </c>
      <c r="E90" s="301">
        <v>470401001</v>
      </c>
      <c r="F90" s="302"/>
      <c r="G90" s="246" t="s">
        <v>1149</v>
      </c>
      <c r="H90" s="84"/>
      <c r="I90" s="130"/>
      <c r="J90" s="130"/>
      <c r="K90" s="130"/>
      <c r="L90" s="130"/>
      <c r="M90" s="95">
        <f>L90+K90+J90+I90</f>
        <v>0</v>
      </c>
      <c r="N90" s="130"/>
      <c r="O90" s="130"/>
      <c r="P90" s="130"/>
      <c r="Q90" s="130"/>
      <c r="R90" s="95">
        <f t="shared" si="1"/>
        <v>0</v>
      </c>
      <c r="S90" s="130"/>
      <c r="T90" s="130"/>
      <c r="U90" s="130"/>
      <c r="V90" s="130"/>
      <c r="W90" s="95">
        <f t="shared" si="2"/>
        <v>0</v>
      </c>
      <c r="X90" s="96"/>
      <c r="Y90" s="130"/>
      <c r="Z90" s="130"/>
      <c r="AA90" s="280">
        <v>1</v>
      </c>
      <c r="AB90" s="282"/>
      <c r="AC90" s="95">
        <f t="shared" si="3"/>
        <v>1</v>
      </c>
      <c r="AD90" s="130"/>
      <c r="AE90" s="130"/>
      <c r="AF90" s="155"/>
      <c r="AG90" s="155"/>
      <c r="AH90" s="95">
        <f t="shared" si="4"/>
        <v>0</v>
      </c>
      <c r="AI90" s="173"/>
      <c r="AJ90" s="173"/>
      <c r="AK90" s="173"/>
      <c r="AL90" s="173"/>
      <c r="AM90" s="95">
        <f t="shared" si="5"/>
        <v>0</v>
      </c>
      <c r="AN90" s="96"/>
      <c r="AO90" s="130"/>
      <c r="AP90" s="130"/>
      <c r="AQ90" s="130"/>
      <c r="AR90" s="130"/>
      <c r="AS90" s="95">
        <f t="shared" si="6"/>
        <v>0</v>
      </c>
      <c r="AT90" s="130"/>
      <c r="AU90" s="130"/>
      <c r="AV90" s="130"/>
      <c r="AW90" s="130"/>
      <c r="AX90" s="95">
        <f t="shared" si="7"/>
        <v>0</v>
      </c>
      <c r="AY90" s="130"/>
      <c r="AZ90" s="130"/>
      <c r="BA90" s="130"/>
      <c r="BB90" s="130"/>
      <c r="BC90" s="95">
        <f t="shared" si="8"/>
        <v>0</v>
      </c>
      <c r="BD90" s="96"/>
      <c r="BE90" s="130"/>
      <c r="BF90" s="130"/>
      <c r="BG90" s="130"/>
      <c r="BH90" s="130"/>
      <c r="BI90" s="95">
        <f t="shared" si="9"/>
        <v>0</v>
      </c>
      <c r="BJ90" s="130"/>
      <c r="BK90" s="130"/>
      <c r="BL90" s="130"/>
      <c r="BM90" s="130"/>
      <c r="BN90" s="95">
        <f t="shared" si="10"/>
        <v>0</v>
      </c>
      <c r="BO90" s="130"/>
      <c r="BP90" s="130"/>
      <c r="BQ90" s="130"/>
      <c r="BR90" s="130"/>
      <c r="BS90" s="95">
        <f t="shared" si="11"/>
        <v>0</v>
      </c>
      <c r="BT90" s="96"/>
      <c r="BU90" s="133"/>
    </row>
    <row r="91" spans="1:73" ht="39" thickBot="1">
      <c r="A91" s="276">
        <v>63</v>
      </c>
      <c r="B91" s="293" t="s">
        <v>993</v>
      </c>
      <c r="C91" s="294"/>
      <c r="D91" s="192">
        <v>56</v>
      </c>
      <c r="E91" s="298">
        <v>470401001</v>
      </c>
      <c r="F91" s="299"/>
      <c r="G91" s="248" t="s">
        <v>994</v>
      </c>
      <c r="H91" s="86"/>
      <c r="I91" s="94"/>
      <c r="J91" s="94"/>
      <c r="K91" s="94"/>
      <c r="L91" s="94"/>
      <c r="M91" s="95">
        <f t="shared" si="0"/>
        <v>0</v>
      </c>
      <c r="N91" s="94"/>
      <c r="O91" s="94"/>
      <c r="P91" s="94"/>
      <c r="Q91" s="94"/>
      <c r="R91" s="95">
        <f t="shared" si="1"/>
        <v>0</v>
      </c>
      <c r="S91" s="94"/>
      <c r="T91" s="94"/>
      <c r="U91" s="94"/>
      <c r="V91" s="94"/>
      <c r="W91" s="95">
        <f t="shared" si="2"/>
        <v>0</v>
      </c>
      <c r="X91" s="96"/>
      <c r="Y91" s="94"/>
      <c r="Z91" s="94"/>
      <c r="AA91" s="281"/>
      <c r="AB91" s="280">
        <v>1</v>
      </c>
      <c r="AC91" s="95">
        <f t="shared" si="3"/>
        <v>1</v>
      </c>
      <c r="AD91" s="94"/>
      <c r="AE91" s="94"/>
      <c r="AF91" s="155"/>
      <c r="AG91" s="155"/>
      <c r="AH91" s="95">
        <f t="shared" si="4"/>
        <v>0</v>
      </c>
      <c r="AI91" s="173"/>
      <c r="AJ91" s="173"/>
      <c r="AK91" s="173"/>
      <c r="AL91" s="173"/>
      <c r="AM91" s="95">
        <f t="shared" si="5"/>
        <v>0</v>
      </c>
      <c r="AN91" s="96"/>
      <c r="AO91" s="94"/>
      <c r="AP91" s="94"/>
      <c r="AQ91" s="94"/>
      <c r="AR91" s="94"/>
      <c r="AS91" s="95">
        <f t="shared" si="6"/>
        <v>0</v>
      </c>
      <c r="AT91" s="94"/>
      <c r="AU91" s="94"/>
      <c r="AV91" s="94"/>
      <c r="AW91" s="94"/>
      <c r="AX91" s="95">
        <f t="shared" si="7"/>
        <v>0</v>
      </c>
      <c r="AY91" s="94"/>
      <c r="AZ91" s="94"/>
      <c r="BA91" s="94"/>
      <c r="BB91" s="94"/>
      <c r="BC91" s="95">
        <f t="shared" si="8"/>
        <v>0</v>
      </c>
      <c r="BD91" s="96"/>
      <c r="BE91" s="94"/>
      <c r="BF91" s="94"/>
      <c r="BG91" s="94"/>
      <c r="BH91" s="94"/>
      <c r="BI91" s="95">
        <f t="shared" si="9"/>
        <v>0</v>
      </c>
      <c r="BJ91" s="94"/>
      <c r="BK91" s="94"/>
      <c r="BL91" s="94"/>
      <c r="BM91" s="94"/>
      <c r="BN91" s="95">
        <f t="shared" si="10"/>
        <v>0</v>
      </c>
      <c r="BO91" s="94"/>
      <c r="BP91" s="94"/>
      <c r="BQ91" s="94"/>
      <c r="BR91" s="94"/>
      <c r="BS91" s="95">
        <f t="shared" si="11"/>
        <v>0</v>
      </c>
      <c r="BT91" s="96"/>
      <c r="BU91" s="98"/>
    </row>
    <row r="92" spans="1:73" ht="39" thickBot="1">
      <c r="A92" s="276">
        <v>64</v>
      </c>
      <c r="B92" s="293" t="s">
        <v>993</v>
      </c>
      <c r="C92" s="310"/>
      <c r="D92" s="192">
        <v>211</v>
      </c>
      <c r="E92" s="298">
        <v>470401001</v>
      </c>
      <c r="F92" s="299"/>
      <c r="G92" s="248" t="s">
        <v>1150</v>
      </c>
      <c r="H92" s="86"/>
      <c r="I92" s="94"/>
      <c r="J92" s="94"/>
      <c r="K92" s="94"/>
      <c r="L92" s="94"/>
      <c r="M92" s="95">
        <f t="shared" si="0"/>
        <v>0</v>
      </c>
      <c r="N92" s="94"/>
      <c r="O92" s="94"/>
      <c r="P92" s="94"/>
      <c r="Q92" s="94"/>
      <c r="R92" s="95">
        <f t="shared" si="1"/>
        <v>0</v>
      </c>
      <c r="S92" s="94"/>
      <c r="T92" s="94"/>
      <c r="U92" s="94"/>
      <c r="V92" s="94"/>
      <c r="W92" s="95">
        <f t="shared" si="2"/>
        <v>0</v>
      </c>
      <c r="X92" s="96"/>
      <c r="Y92" s="94"/>
      <c r="Z92" s="94"/>
      <c r="AA92" s="281"/>
      <c r="AB92" s="280">
        <v>1</v>
      </c>
      <c r="AC92" s="95">
        <f t="shared" si="3"/>
        <v>1</v>
      </c>
      <c r="AD92" s="94"/>
      <c r="AE92" s="94"/>
      <c r="AF92" s="155"/>
      <c r="AG92" s="155"/>
      <c r="AH92" s="95">
        <f t="shared" si="4"/>
        <v>0</v>
      </c>
      <c r="AI92" s="173"/>
      <c r="AJ92" s="173"/>
      <c r="AK92" s="173"/>
      <c r="AL92" s="173"/>
      <c r="AM92" s="95">
        <f t="shared" si="5"/>
        <v>0</v>
      </c>
      <c r="AN92" s="96"/>
      <c r="AO92" s="94"/>
      <c r="AP92" s="94"/>
      <c r="AQ92" s="94"/>
      <c r="AR92" s="94"/>
      <c r="AS92" s="95">
        <f t="shared" si="6"/>
        <v>0</v>
      </c>
      <c r="AT92" s="94"/>
      <c r="AU92" s="94"/>
      <c r="AV92" s="94"/>
      <c r="AW92" s="94"/>
      <c r="AX92" s="95">
        <f t="shared" si="7"/>
        <v>0</v>
      </c>
      <c r="AY92" s="94"/>
      <c r="AZ92" s="94"/>
      <c r="BA92" s="94"/>
      <c r="BB92" s="94"/>
      <c r="BC92" s="95">
        <f t="shared" si="8"/>
        <v>0</v>
      </c>
      <c r="BD92" s="96"/>
      <c r="BE92" s="94"/>
      <c r="BF92" s="94"/>
      <c r="BG92" s="94"/>
      <c r="BH92" s="94"/>
      <c r="BI92" s="95">
        <f t="shared" si="9"/>
        <v>0</v>
      </c>
      <c r="BJ92" s="94"/>
      <c r="BK92" s="94"/>
      <c r="BL92" s="94"/>
      <c r="BM92" s="94"/>
      <c r="BN92" s="95">
        <f t="shared" si="10"/>
        <v>0</v>
      </c>
      <c r="BO92" s="94"/>
      <c r="BP92" s="94"/>
      <c r="BQ92" s="94"/>
      <c r="BR92" s="94"/>
      <c r="BS92" s="95">
        <f t="shared" si="11"/>
        <v>0</v>
      </c>
      <c r="BT92" s="96"/>
      <c r="BU92" s="98"/>
    </row>
    <row r="93" spans="1:73" ht="39" thickBot="1">
      <c r="A93" s="276">
        <v>65</v>
      </c>
      <c r="B93" s="169" t="s">
        <v>993</v>
      </c>
      <c r="C93" s="170"/>
      <c r="D93" s="203">
        <v>467</v>
      </c>
      <c r="E93" s="301">
        <v>470401001</v>
      </c>
      <c r="F93" s="302"/>
      <c r="G93" s="246" t="s">
        <v>1174</v>
      </c>
      <c r="H93" s="86"/>
      <c r="I93" s="94"/>
      <c r="J93" s="94"/>
      <c r="K93" s="94"/>
      <c r="L93" s="94"/>
      <c r="M93" s="95"/>
      <c r="N93" s="94"/>
      <c r="O93" s="94"/>
      <c r="P93" s="94"/>
      <c r="Q93" s="94"/>
      <c r="R93" s="95"/>
      <c r="S93" s="94"/>
      <c r="T93" s="94"/>
      <c r="U93" s="94"/>
      <c r="V93" s="94"/>
      <c r="W93" s="95"/>
      <c r="X93" s="96"/>
      <c r="Y93" s="94"/>
      <c r="Z93" s="94"/>
      <c r="AA93" s="281"/>
      <c r="AB93" s="280">
        <v>1</v>
      </c>
      <c r="AC93" s="95"/>
      <c r="AD93" s="94"/>
      <c r="AE93" s="94"/>
      <c r="AF93" s="155"/>
      <c r="AG93" s="155"/>
      <c r="AH93" s="95"/>
      <c r="AI93" s="173"/>
      <c r="AJ93" s="173"/>
      <c r="AK93" s="173"/>
      <c r="AL93" s="173"/>
      <c r="AM93" s="95"/>
      <c r="AN93" s="96"/>
      <c r="AO93" s="94"/>
      <c r="AP93" s="94"/>
      <c r="AQ93" s="94"/>
      <c r="AR93" s="94"/>
      <c r="AS93" s="95"/>
      <c r="AT93" s="94"/>
      <c r="AU93" s="94"/>
      <c r="AV93" s="94"/>
      <c r="AW93" s="94"/>
      <c r="AX93" s="95"/>
      <c r="AY93" s="94"/>
      <c r="AZ93" s="94"/>
      <c r="BA93" s="94"/>
      <c r="BB93" s="94"/>
      <c r="BC93" s="95"/>
      <c r="BD93" s="96"/>
      <c r="BE93" s="94"/>
      <c r="BF93" s="94"/>
      <c r="BG93" s="94"/>
      <c r="BH93" s="94"/>
      <c r="BI93" s="95"/>
      <c r="BJ93" s="94"/>
      <c r="BK93" s="94"/>
      <c r="BL93" s="94"/>
      <c r="BM93" s="94"/>
      <c r="BN93" s="95"/>
      <c r="BO93" s="94"/>
      <c r="BP93" s="94"/>
      <c r="BQ93" s="94"/>
      <c r="BR93" s="94"/>
      <c r="BS93" s="95"/>
      <c r="BT93" s="96"/>
      <c r="BU93" s="98"/>
    </row>
    <row r="94" spans="1:73" ht="39" thickBot="1">
      <c r="A94" s="276">
        <v>66</v>
      </c>
      <c r="B94" s="293" t="s">
        <v>993</v>
      </c>
      <c r="C94" s="294"/>
      <c r="D94" s="192">
        <v>462</v>
      </c>
      <c r="E94" s="298">
        <v>470401001</v>
      </c>
      <c r="F94" s="299"/>
      <c r="G94" s="248" t="s">
        <v>1169</v>
      </c>
      <c r="H94" s="86"/>
      <c r="I94" s="94"/>
      <c r="J94" s="94"/>
      <c r="K94" s="94"/>
      <c r="L94" s="94"/>
      <c r="M94" s="95">
        <f t="shared" si="0"/>
        <v>0</v>
      </c>
      <c r="N94" s="94"/>
      <c r="O94" s="94"/>
      <c r="P94" s="94"/>
      <c r="Q94" s="94"/>
      <c r="R94" s="95">
        <f t="shared" si="1"/>
        <v>0</v>
      </c>
      <c r="S94" s="94"/>
      <c r="T94" s="94"/>
      <c r="U94" s="94"/>
      <c r="V94" s="94"/>
      <c r="W94" s="95">
        <f t="shared" si="2"/>
        <v>0</v>
      </c>
      <c r="X94" s="96"/>
      <c r="Y94" s="94"/>
      <c r="Z94" s="94"/>
      <c r="AA94" s="281"/>
      <c r="AB94" s="280">
        <v>1</v>
      </c>
      <c r="AC94" s="95">
        <f t="shared" si="3"/>
        <v>1</v>
      </c>
      <c r="AD94" s="94"/>
      <c r="AE94" s="94"/>
      <c r="AF94" s="155"/>
      <c r="AG94" s="155"/>
      <c r="AH94" s="95">
        <f t="shared" si="4"/>
        <v>0</v>
      </c>
      <c r="AI94" s="173"/>
      <c r="AJ94" s="173"/>
      <c r="AK94" s="173"/>
      <c r="AL94" s="173"/>
      <c r="AM94" s="95">
        <f t="shared" si="5"/>
        <v>0</v>
      </c>
      <c r="AN94" s="96"/>
      <c r="AO94" s="94"/>
      <c r="AP94" s="94"/>
      <c r="AQ94" s="94"/>
      <c r="AR94" s="94"/>
      <c r="AS94" s="95">
        <f t="shared" si="6"/>
        <v>0</v>
      </c>
      <c r="AT94" s="94"/>
      <c r="AU94" s="94"/>
      <c r="AV94" s="94"/>
      <c r="AW94" s="94"/>
      <c r="AX94" s="95">
        <f t="shared" si="7"/>
        <v>0</v>
      </c>
      <c r="AY94" s="94"/>
      <c r="AZ94" s="94"/>
      <c r="BA94" s="94"/>
      <c r="BB94" s="94"/>
      <c r="BC94" s="95">
        <f t="shared" si="8"/>
        <v>0</v>
      </c>
      <c r="BD94" s="96"/>
      <c r="BE94" s="94"/>
      <c r="BF94" s="94"/>
      <c r="BG94" s="94"/>
      <c r="BH94" s="94"/>
      <c r="BI94" s="95">
        <f t="shared" si="9"/>
        <v>0</v>
      </c>
      <c r="BJ94" s="94"/>
      <c r="BK94" s="94"/>
      <c r="BL94" s="94"/>
      <c r="BM94" s="94"/>
      <c r="BN94" s="95">
        <f t="shared" si="10"/>
        <v>0</v>
      </c>
      <c r="BO94" s="94"/>
      <c r="BP94" s="94"/>
      <c r="BQ94" s="94"/>
      <c r="BR94" s="94"/>
      <c r="BS94" s="95">
        <f t="shared" si="11"/>
        <v>0</v>
      </c>
      <c r="BT94" s="96"/>
      <c r="BU94" s="98"/>
    </row>
    <row r="95" spans="1:73" ht="39" thickBot="1">
      <c r="A95" s="276">
        <v>67</v>
      </c>
      <c r="B95" s="293" t="s">
        <v>993</v>
      </c>
      <c r="C95" s="294"/>
      <c r="D95" s="208">
        <v>195</v>
      </c>
      <c r="E95" s="298">
        <v>470401001</v>
      </c>
      <c r="F95" s="299"/>
      <c r="G95" s="248" t="s">
        <v>995</v>
      </c>
      <c r="H95" s="86"/>
      <c r="I95" s="94"/>
      <c r="J95" s="94"/>
      <c r="K95" s="94"/>
      <c r="L95" s="94"/>
      <c r="M95" s="95">
        <f t="shared" si="0"/>
        <v>0</v>
      </c>
      <c r="N95" s="94"/>
      <c r="O95" s="94"/>
      <c r="P95" s="94"/>
      <c r="Q95" s="94"/>
      <c r="R95" s="95">
        <f t="shared" si="1"/>
        <v>0</v>
      </c>
      <c r="S95" s="94"/>
      <c r="T95" s="94"/>
      <c r="U95" s="94"/>
      <c r="V95" s="94"/>
      <c r="W95" s="95">
        <f t="shared" si="2"/>
        <v>0</v>
      </c>
      <c r="X95" s="96"/>
      <c r="Y95" s="94"/>
      <c r="Z95" s="94"/>
      <c r="AA95" s="281"/>
      <c r="AB95" s="280">
        <v>1</v>
      </c>
      <c r="AC95" s="95">
        <f t="shared" si="3"/>
        <v>1</v>
      </c>
      <c r="AD95" s="94"/>
      <c r="AE95" s="94"/>
      <c r="AF95" s="155"/>
      <c r="AG95" s="155"/>
      <c r="AH95" s="95">
        <f t="shared" si="4"/>
        <v>0</v>
      </c>
      <c r="AI95" s="173"/>
      <c r="AJ95" s="173"/>
      <c r="AK95" s="173"/>
      <c r="AL95" s="173"/>
      <c r="AM95" s="95">
        <f t="shared" si="5"/>
        <v>0</v>
      </c>
      <c r="AN95" s="96"/>
      <c r="AO95" s="94"/>
      <c r="AP95" s="94"/>
      <c r="AQ95" s="94"/>
      <c r="AR95" s="94"/>
      <c r="AS95" s="95">
        <f t="shared" si="6"/>
        <v>0</v>
      </c>
      <c r="AT95" s="94"/>
      <c r="AU95" s="94"/>
      <c r="AV95" s="94"/>
      <c r="AW95" s="94"/>
      <c r="AX95" s="95">
        <f t="shared" si="7"/>
        <v>0</v>
      </c>
      <c r="AY95" s="94"/>
      <c r="AZ95" s="94"/>
      <c r="BA95" s="94"/>
      <c r="BB95" s="94"/>
      <c r="BC95" s="95">
        <f t="shared" si="8"/>
        <v>0</v>
      </c>
      <c r="BD95" s="96"/>
      <c r="BE95" s="94"/>
      <c r="BF95" s="94"/>
      <c r="BG95" s="94"/>
      <c r="BH95" s="94"/>
      <c r="BI95" s="95">
        <f t="shared" si="9"/>
        <v>0</v>
      </c>
      <c r="BJ95" s="94"/>
      <c r="BK95" s="94"/>
      <c r="BL95" s="94"/>
      <c r="BM95" s="94"/>
      <c r="BN95" s="95">
        <f t="shared" si="10"/>
        <v>0</v>
      </c>
      <c r="BO95" s="94"/>
      <c r="BP95" s="94"/>
      <c r="BQ95" s="94"/>
      <c r="BR95" s="94"/>
      <c r="BS95" s="95">
        <f t="shared" si="11"/>
        <v>0</v>
      </c>
      <c r="BT95" s="96"/>
      <c r="BU95" s="98"/>
    </row>
    <row r="96" spans="1:73" ht="39" thickBot="1">
      <c r="A96" s="276">
        <v>68</v>
      </c>
      <c r="B96" s="222" t="s">
        <v>993</v>
      </c>
      <c r="C96" s="223"/>
      <c r="D96" s="208">
        <v>383</v>
      </c>
      <c r="E96" s="298">
        <v>470401001</v>
      </c>
      <c r="F96" s="299"/>
      <c r="G96" s="248" t="s">
        <v>1032</v>
      </c>
      <c r="H96" s="86"/>
      <c r="I96" s="94"/>
      <c r="J96" s="94"/>
      <c r="K96" s="94"/>
      <c r="L96" s="94"/>
      <c r="M96" s="95"/>
      <c r="N96" s="94"/>
      <c r="O96" s="94"/>
      <c r="P96" s="94"/>
      <c r="Q96" s="94"/>
      <c r="R96" s="95"/>
      <c r="S96" s="94"/>
      <c r="T96" s="94"/>
      <c r="U96" s="94"/>
      <c r="V96" s="94"/>
      <c r="W96" s="95"/>
      <c r="X96" s="96"/>
      <c r="Y96" s="94"/>
      <c r="Z96" s="94"/>
      <c r="AA96" s="94"/>
      <c r="AB96" s="94"/>
      <c r="AC96" s="95"/>
      <c r="AD96" s="280">
        <v>1</v>
      </c>
      <c r="AE96" s="281"/>
      <c r="AF96" s="281"/>
      <c r="AG96" s="94"/>
      <c r="AH96" s="95"/>
      <c r="AI96" s="155"/>
      <c r="AJ96" s="155"/>
      <c r="AK96" s="155"/>
      <c r="AL96" s="155"/>
      <c r="AM96" s="95">
        <f t="shared" si="5"/>
        <v>0</v>
      </c>
      <c r="AN96" s="96"/>
      <c r="AO96" s="94"/>
      <c r="AP96" s="94"/>
      <c r="AQ96" s="94"/>
      <c r="AR96" s="94"/>
      <c r="AS96" s="95"/>
      <c r="AT96" s="94"/>
      <c r="AU96" s="94"/>
      <c r="AV96" s="94"/>
      <c r="AW96" s="94"/>
      <c r="AX96" s="95"/>
      <c r="AY96" s="94"/>
      <c r="AZ96" s="94"/>
      <c r="BA96" s="94"/>
      <c r="BB96" s="94"/>
      <c r="BC96" s="95"/>
      <c r="BD96" s="96"/>
      <c r="BE96" s="94"/>
      <c r="BF96" s="94"/>
      <c r="BG96" s="94"/>
      <c r="BH96" s="94"/>
      <c r="BI96" s="95"/>
      <c r="BJ96" s="94"/>
      <c r="BK96" s="94"/>
      <c r="BL96" s="94"/>
      <c r="BM96" s="94"/>
      <c r="BN96" s="95"/>
      <c r="BO96" s="94"/>
      <c r="BP96" s="94"/>
      <c r="BQ96" s="94"/>
      <c r="BR96" s="94"/>
      <c r="BS96" s="95"/>
      <c r="BT96" s="96"/>
      <c r="BU96" s="98"/>
    </row>
    <row r="97" spans="1:73" ht="39" thickBot="1">
      <c r="A97" s="276">
        <v>69</v>
      </c>
      <c r="B97" s="222" t="s">
        <v>993</v>
      </c>
      <c r="C97" s="223"/>
      <c r="D97" s="208">
        <v>384</v>
      </c>
      <c r="E97" s="298">
        <v>470401001</v>
      </c>
      <c r="F97" s="299"/>
      <c r="G97" s="248" t="s">
        <v>1033</v>
      </c>
      <c r="H97" s="86"/>
      <c r="I97" s="94"/>
      <c r="J97" s="94"/>
      <c r="K97" s="94"/>
      <c r="L97" s="94"/>
      <c r="M97" s="95"/>
      <c r="N97" s="94"/>
      <c r="O97" s="94"/>
      <c r="P97" s="94"/>
      <c r="Q97" s="94"/>
      <c r="R97" s="95"/>
      <c r="S97" s="94"/>
      <c r="T97" s="94"/>
      <c r="U97" s="94"/>
      <c r="V97" s="94"/>
      <c r="W97" s="95"/>
      <c r="X97" s="96"/>
      <c r="Y97" s="94"/>
      <c r="Z97" s="94"/>
      <c r="AA97" s="94"/>
      <c r="AB97" s="94"/>
      <c r="AC97" s="95"/>
      <c r="AD97" s="280">
        <v>1</v>
      </c>
      <c r="AE97" s="281"/>
      <c r="AF97" s="281"/>
      <c r="AG97" s="94"/>
      <c r="AH97" s="95"/>
      <c r="AI97" s="155"/>
      <c r="AJ97" s="155"/>
      <c r="AK97" s="155"/>
      <c r="AL97" s="155"/>
      <c r="AM97" s="95">
        <f t="shared" si="5"/>
        <v>0</v>
      </c>
      <c r="AN97" s="96"/>
      <c r="AO97" s="94"/>
      <c r="AP97" s="94"/>
      <c r="AQ97" s="94"/>
      <c r="AR97" s="94"/>
      <c r="AS97" s="95"/>
      <c r="AT97" s="94"/>
      <c r="AU97" s="94"/>
      <c r="AV97" s="94"/>
      <c r="AW97" s="94"/>
      <c r="AX97" s="95"/>
      <c r="AY97" s="94"/>
      <c r="AZ97" s="94"/>
      <c r="BA97" s="94"/>
      <c r="BB97" s="94"/>
      <c r="BC97" s="95"/>
      <c r="BD97" s="96"/>
      <c r="BE97" s="94"/>
      <c r="BF97" s="94"/>
      <c r="BG97" s="94"/>
      <c r="BH97" s="94"/>
      <c r="BI97" s="95"/>
      <c r="BJ97" s="94"/>
      <c r="BK97" s="94"/>
      <c r="BL97" s="94"/>
      <c r="BM97" s="94"/>
      <c r="BN97" s="95"/>
      <c r="BO97" s="94"/>
      <c r="BP97" s="94"/>
      <c r="BQ97" s="94"/>
      <c r="BR97" s="94"/>
      <c r="BS97" s="95"/>
      <c r="BT97" s="96"/>
      <c r="BU97" s="98"/>
    </row>
    <row r="98" spans="1:73" ht="39" thickBot="1">
      <c r="A98" s="276">
        <v>70</v>
      </c>
      <c r="B98" s="228" t="s">
        <v>993</v>
      </c>
      <c r="C98" s="229"/>
      <c r="D98" s="208">
        <v>440</v>
      </c>
      <c r="E98" s="298">
        <v>470401001</v>
      </c>
      <c r="F98" s="299"/>
      <c r="G98" s="248" t="s">
        <v>1072</v>
      </c>
      <c r="H98" s="86"/>
      <c r="I98" s="94"/>
      <c r="J98" s="94"/>
      <c r="K98" s="94"/>
      <c r="L98" s="94"/>
      <c r="M98" s="95"/>
      <c r="N98" s="94"/>
      <c r="O98" s="94"/>
      <c r="P98" s="94"/>
      <c r="Q98" s="94"/>
      <c r="R98" s="95"/>
      <c r="S98" s="94"/>
      <c r="T98" s="94"/>
      <c r="U98" s="94"/>
      <c r="V98" s="94"/>
      <c r="W98" s="95"/>
      <c r="X98" s="96"/>
      <c r="Y98" s="94"/>
      <c r="Z98" s="94"/>
      <c r="AA98" s="94"/>
      <c r="AB98" s="94"/>
      <c r="AC98" s="95"/>
      <c r="AD98" s="280">
        <v>1</v>
      </c>
      <c r="AE98" s="281"/>
      <c r="AF98" s="281"/>
      <c r="AG98" s="94"/>
      <c r="AH98" s="95"/>
      <c r="AI98" s="155"/>
      <c r="AJ98" s="155"/>
      <c r="AK98" s="155"/>
      <c r="AL98" s="155"/>
      <c r="AM98" s="95"/>
      <c r="AN98" s="96"/>
      <c r="AO98" s="94"/>
      <c r="AP98" s="94"/>
      <c r="AQ98" s="94"/>
      <c r="AR98" s="94"/>
      <c r="AS98" s="95"/>
      <c r="AT98" s="94"/>
      <c r="AU98" s="94"/>
      <c r="AV98" s="94"/>
      <c r="AW98" s="94"/>
      <c r="AX98" s="95"/>
      <c r="AY98" s="94"/>
      <c r="AZ98" s="94"/>
      <c r="BA98" s="94"/>
      <c r="BB98" s="94"/>
      <c r="BC98" s="95"/>
      <c r="BD98" s="96"/>
      <c r="BE98" s="94"/>
      <c r="BF98" s="94"/>
      <c r="BG98" s="94"/>
      <c r="BH98" s="94"/>
      <c r="BI98" s="95"/>
      <c r="BJ98" s="94"/>
      <c r="BK98" s="94"/>
      <c r="BL98" s="94"/>
      <c r="BM98" s="94"/>
      <c r="BN98" s="95"/>
      <c r="BO98" s="94"/>
      <c r="BP98" s="94"/>
      <c r="BQ98" s="94"/>
      <c r="BR98" s="94"/>
      <c r="BS98" s="95"/>
      <c r="BT98" s="96"/>
      <c r="BU98" s="98"/>
    </row>
    <row r="99" spans="1:73" ht="39" thickBot="1">
      <c r="A99" s="276">
        <v>71</v>
      </c>
      <c r="B99" s="228" t="s">
        <v>993</v>
      </c>
      <c r="C99" s="229"/>
      <c r="D99" s="208">
        <v>419</v>
      </c>
      <c r="E99" s="298">
        <v>470401001</v>
      </c>
      <c r="F99" s="299"/>
      <c r="G99" s="248" t="s">
        <v>1089</v>
      </c>
      <c r="H99" s="86"/>
      <c r="I99" s="94"/>
      <c r="J99" s="94"/>
      <c r="K99" s="94"/>
      <c r="L99" s="94"/>
      <c r="M99" s="95"/>
      <c r="N99" s="94"/>
      <c r="O99" s="94"/>
      <c r="P99" s="94"/>
      <c r="Q99" s="94"/>
      <c r="R99" s="95"/>
      <c r="S99" s="94"/>
      <c r="T99" s="94"/>
      <c r="U99" s="94"/>
      <c r="V99" s="94"/>
      <c r="W99" s="95"/>
      <c r="X99" s="96"/>
      <c r="Y99" s="94"/>
      <c r="Z99" s="94"/>
      <c r="AA99" s="94"/>
      <c r="AB99" s="94"/>
      <c r="AC99" s="95"/>
      <c r="AD99" s="280">
        <v>1</v>
      </c>
      <c r="AE99" s="281"/>
      <c r="AF99" s="281"/>
      <c r="AG99" s="94"/>
      <c r="AH99" s="95"/>
      <c r="AI99" s="155"/>
      <c r="AJ99" s="155"/>
      <c r="AK99" s="155"/>
      <c r="AL99" s="155"/>
      <c r="AM99" s="95"/>
      <c r="AN99" s="96"/>
      <c r="AO99" s="94"/>
      <c r="AP99" s="94"/>
      <c r="AQ99" s="94"/>
      <c r="AR99" s="94"/>
      <c r="AS99" s="95"/>
      <c r="AT99" s="94"/>
      <c r="AU99" s="94"/>
      <c r="AV99" s="94"/>
      <c r="AW99" s="94"/>
      <c r="AX99" s="95"/>
      <c r="AY99" s="94"/>
      <c r="AZ99" s="94"/>
      <c r="BA99" s="94"/>
      <c r="BB99" s="94"/>
      <c r="BC99" s="95"/>
      <c r="BD99" s="96"/>
      <c r="BE99" s="94"/>
      <c r="BF99" s="94"/>
      <c r="BG99" s="94"/>
      <c r="BH99" s="94"/>
      <c r="BI99" s="95"/>
      <c r="BJ99" s="94"/>
      <c r="BK99" s="94"/>
      <c r="BL99" s="94"/>
      <c r="BM99" s="94"/>
      <c r="BN99" s="95"/>
      <c r="BO99" s="94"/>
      <c r="BP99" s="94"/>
      <c r="BQ99" s="94"/>
      <c r="BR99" s="94"/>
      <c r="BS99" s="95"/>
      <c r="BT99" s="96"/>
      <c r="BU99" s="98"/>
    </row>
    <row r="100" spans="1:73" ht="39" thickBot="1">
      <c r="A100" s="276">
        <v>72</v>
      </c>
      <c r="B100" s="375" t="s">
        <v>993</v>
      </c>
      <c r="C100" s="376"/>
      <c r="D100" s="203">
        <v>48</v>
      </c>
      <c r="E100" s="301">
        <v>470401001</v>
      </c>
      <c r="F100" s="374"/>
      <c r="G100" s="246" t="s">
        <v>1090</v>
      </c>
      <c r="H100" s="85"/>
      <c r="I100" s="94"/>
      <c r="J100" s="94"/>
      <c r="K100" s="94"/>
      <c r="L100" s="94"/>
      <c r="M100" s="134">
        <f t="shared" ref="M100:M110" si="12">L100+K100+J100+I100</f>
        <v>0</v>
      </c>
      <c r="N100" s="94"/>
      <c r="O100" s="94"/>
      <c r="P100" s="94"/>
      <c r="Q100" s="94"/>
      <c r="R100" s="134">
        <f>Q100+P100+O100+N100</f>
        <v>0</v>
      </c>
      <c r="S100" s="94"/>
      <c r="T100" s="94"/>
      <c r="U100" s="94"/>
      <c r="V100" s="94"/>
      <c r="W100" s="134">
        <f>V100+U100+T100+S100</f>
        <v>0</v>
      </c>
      <c r="X100" s="96"/>
      <c r="Y100" s="94"/>
      <c r="Z100" s="94"/>
      <c r="AA100" s="94"/>
      <c r="AB100" s="94"/>
      <c r="AC100" s="134">
        <f>AB100+AA100+Z100+Y100</f>
        <v>0</v>
      </c>
      <c r="AD100" s="280">
        <v>1</v>
      </c>
      <c r="AE100" s="281"/>
      <c r="AF100" s="281"/>
      <c r="AG100" s="94"/>
      <c r="AH100" s="134">
        <f>AG100+AF100+AE100+AD100</f>
        <v>1</v>
      </c>
      <c r="AI100" s="155"/>
      <c r="AJ100" s="155"/>
      <c r="AK100" s="155"/>
      <c r="AL100" s="155"/>
      <c r="AM100" s="134">
        <f>AL100+AK100+AJ100+AI100</f>
        <v>0</v>
      </c>
      <c r="AN100" s="96"/>
      <c r="AO100" s="155"/>
      <c r="AP100" s="155"/>
      <c r="AQ100" s="155"/>
      <c r="AR100" s="155"/>
      <c r="AS100" s="134">
        <f>AR100+AQ100+AP100+AO100</f>
        <v>0</v>
      </c>
      <c r="AT100" s="94"/>
      <c r="AU100" s="94"/>
      <c r="AV100" s="94"/>
      <c r="AW100" s="94"/>
      <c r="AX100" s="134">
        <f>AW100+AV100+AU100+AT100</f>
        <v>0</v>
      </c>
      <c r="AY100" s="94"/>
      <c r="AZ100" s="94"/>
      <c r="BA100" s="94"/>
      <c r="BB100" s="94"/>
      <c r="BC100" s="134">
        <f>BB100+BA100+AZ100+AY100</f>
        <v>0</v>
      </c>
      <c r="BD100" s="96"/>
      <c r="BE100" s="94"/>
      <c r="BF100" s="94"/>
      <c r="BG100" s="94"/>
      <c r="BH100" s="94"/>
      <c r="BI100" s="134">
        <f>BH100+BG100+BF100+BE100</f>
        <v>0</v>
      </c>
      <c r="BJ100" s="94"/>
      <c r="BK100" s="94"/>
      <c r="BL100" s="94"/>
      <c r="BM100" s="94"/>
      <c r="BN100" s="134">
        <f>BM100+BL100+BK100+BJ100</f>
        <v>0</v>
      </c>
      <c r="BO100" s="94"/>
      <c r="BP100" s="94"/>
      <c r="BQ100" s="94"/>
      <c r="BR100" s="94"/>
      <c r="BS100" s="134">
        <f>BR100+BQ100+BP100+BO100</f>
        <v>0</v>
      </c>
      <c r="BT100" s="96"/>
      <c r="BU100" s="98"/>
    </row>
    <row r="101" spans="1:73" ht="39" thickBot="1">
      <c r="A101" s="276">
        <v>73</v>
      </c>
      <c r="B101" s="231" t="s">
        <v>993</v>
      </c>
      <c r="C101" s="232"/>
      <c r="D101" s="203">
        <v>447</v>
      </c>
      <c r="E101" s="298">
        <v>470401001</v>
      </c>
      <c r="F101" s="299"/>
      <c r="G101" s="246" t="s">
        <v>1079</v>
      </c>
      <c r="H101" s="85"/>
      <c r="I101" s="94"/>
      <c r="J101" s="94"/>
      <c r="K101" s="94"/>
      <c r="L101" s="94"/>
      <c r="M101" s="134"/>
      <c r="N101" s="94"/>
      <c r="O101" s="94"/>
      <c r="P101" s="94"/>
      <c r="Q101" s="94"/>
      <c r="R101" s="134"/>
      <c r="S101" s="94"/>
      <c r="T101" s="94"/>
      <c r="U101" s="94"/>
      <c r="V101" s="94"/>
      <c r="W101" s="134"/>
      <c r="X101" s="96"/>
      <c r="Y101" s="94"/>
      <c r="Z101" s="94"/>
      <c r="AA101" s="94"/>
      <c r="AB101" s="94"/>
      <c r="AC101" s="134"/>
      <c r="AD101" s="281"/>
      <c r="AE101" s="280">
        <v>1</v>
      </c>
      <c r="AF101" s="281"/>
      <c r="AG101" s="94"/>
      <c r="AH101" s="134"/>
      <c r="AI101" s="155"/>
      <c r="AJ101" s="155"/>
      <c r="AK101" s="155"/>
      <c r="AL101" s="155"/>
      <c r="AM101" s="134"/>
      <c r="AN101" s="96"/>
      <c r="AO101" s="155"/>
      <c r="AP101" s="155"/>
      <c r="AQ101" s="155"/>
      <c r="AR101" s="155"/>
      <c r="AS101" s="134"/>
      <c r="AT101" s="94"/>
      <c r="AU101" s="94"/>
      <c r="AV101" s="94"/>
      <c r="AW101" s="94"/>
      <c r="AX101" s="134"/>
      <c r="AY101" s="94"/>
      <c r="AZ101" s="94"/>
      <c r="BA101" s="94"/>
      <c r="BB101" s="94"/>
      <c r="BC101" s="134"/>
      <c r="BD101" s="96"/>
      <c r="BE101" s="94"/>
      <c r="BF101" s="94"/>
      <c r="BG101" s="94"/>
      <c r="BH101" s="94"/>
      <c r="BI101" s="134"/>
      <c r="BJ101" s="94"/>
      <c r="BK101" s="94"/>
      <c r="BL101" s="94"/>
      <c r="BM101" s="94"/>
      <c r="BN101" s="134"/>
      <c r="BO101" s="94"/>
      <c r="BP101" s="94"/>
      <c r="BQ101" s="94"/>
      <c r="BR101" s="94"/>
      <c r="BS101" s="134"/>
      <c r="BT101" s="96"/>
      <c r="BU101" s="98"/>
    </row>
    <row r="102" spans="1:73" ht="39" thickBot="1">
      <c r="A102" s="276">
        <v>74</v>
      </c>
      <c r="B102" s="231" t="s">
        <v>993</v>
      </c>
      <c r="C102" s="232"/>
      <c r="D102" s="203">
        <v>432</v>
      </c>
      <c r="E102" s="301">
        <v>470401001</v>
      </c>
      <c r="F102" s="374"/>
      <c r="G102" s="246" t="s">
        <v>1065</v>
      </c>
      <c r="H102" s="85"/>
      <c r="I102" s="94"/>
      <c r="J102" s="94"/>
      <c r="K102" s="94"/>
      <c r="L102" s="94"/>
      <c r="M102" s="134"/>
      <c r="N102" s="94"/>
      <c r="O102" s="94"/>
      <c r="P102" s="94"/>
      <c r="Q102" s="94"/>
      <c r="R102" s="134"/>
      <c r="S102" s="94"/>
      <c r="T102" s="94"/>
      <c r="U102" s="94"/>
      <c r="V102" s="94"/>
      <c r="W102" s="134"/>
      <c r="X102" s="96"/>
      <c r="Y102" s="94"/>
      <c r="Z102" s="94"/>
      <c r="AA102" s="94"/>
      <c r="AB102" s="94"/>
      <c r="AC102" s="134"/>
      <c r="AD102" s="281"/>
      <c r="AE102" s="280">
        <v>1</v>
      </c>
      <c r="AF102" s="281"/>
      <c r="AG102" s="94"/>
      <c r="AH102" s="134"/>
      <c r="AI102" s="155"/>
      <c r="AJ102" s="155"/>
      <c r="AK102" s="155"/>
      <c r="AL102" s="155"/>
      <c r="AM102" s="134"/>
      <c r="AN102" s="96"/>
      <c r="AO102" s="155"/>
      <c r="AP102" s="155"/>
      <c r="AQ102" s="155"/>
      <c r="AR102" s="155"/>
      <c r="AS102" s="134"/>
      <c r="AT102" s="94"/>
      <c r="AU102" s="94"/>
      <c r="AV102" s="94"/>
      <c r="AW102" s="94"/>
      <c r="AX102" s="134"/>
      <c r="AY102" s="94"/>
      <c r="AZ102" s="94"/>
      <c r="BA102" s="94"/>
      <c r="BB102" s="94"/>
      <c r="BC102" s="134"/>
      <c r="BD102" s="96"/>
      <c r="BE102" s="94"/>
      <c r="BF102" s="94"/>
      <c r="BG102" s="94"/>
      <c r="BH102" s="94"/>
      <c r="BI102" s="134"/>
      <c r="BJ102" s="94"/>
      <c r="BK102" s="94"/>
      <c r="BL102" s="94"/>
      <c r="BM102" s="94"/>
      <c r="BN102" s="134"/>
      <c r="BO102" s="94"/>
      <c r="BP102" s="94"/>
      <c r="BQ102" s="94"/>
      <c r="BR102" s="94"/>
      <c r="BS102" s="134"/>
      <c r="BT102" s="96"/>
      <c r="BU102" s="98"/>
    </row>
    <row r="103" spans="1:73" ht="39" thickBot="1">
      <c r="A103" s="276">
        <v>75</v>
      </c>
      <c r="B103" s="231" t="s">
        <v>993</v>
      </c>
      <c r="C103" s="232"/>
      <c r="D103" s="203">
        <v>396</v>
      </c>
      <c r="E103" s="301">
        <v>470401001</v>
      </c>
      <c r="F103" s="374"/>
      <c r="G103" s="246" t="s">
        <v>1046</v>
      </c>
      <c r="H103" s="85"/>
      <c r="I103" s="94"/>
      <c r="J103" s="94"/>
      <c r="K103" s="94"/>
      <c r="L103" s="94"/>
      <c r="M103" s="134"/>
      <c r="N103" s="94"/>
      <c r="O103" s="94"/>
      <c r="P103" s="94"/>
      <c r="Q103" s="94"/>
      <c r="R103" s="134"/>
      <c r="S103" s="94"/>
      <c r="T103" s="94"/>
      <c r="U103" s="94"/>
      <c r="V103" s="94"/>
      <c r="W103" s="134"/>
      <c r="X103" s="96"/>
      <c r="Y103" s="94"/>
      <c r="Z103" s="94"/>
      <c r="AA103" s="94"/>
      <c r="AB103" s="94"/>
      <c r="AC103" s="134"/>
      <c r="AD103" s="281"/>
      <c r="AE103" s="280">
        <v>1</v>
      </c>
      <c r="AF103" s="281"/>
      <c r="AG103" s="94"/>
      <c r="AH103" s="134"/>
      <c r="AI103" s="155"/>
      <c r="AJ103" s="155"/>
      <c r="AK103" s="155"/>
      <c r="AL103" s="155"/>
      <c r="AM103" s="134"/>
      <c r="AN103" s="96"/>
      <c r="AO103" s="155"/>
      <c r="AP103" s="155"/>
      <c r="AQ103" s="155"/>
      <c r="AR103" s="155"/>
      <c r="AS103" s="134"/>
      <c r="AT103" s="94"/>
      <c r="AU103" s="94"/>
      <c r="AV103" s="94"/>
      <c r="AW103" s="94"/>
      <c r="AX103" s="134"/>
      <c r="AY103" s="94"/>
      <c r="AZ103" s="94"/>
      <c r="BA103" s="94"/>
      <c r="BB103" s="94"/>
      <c r="BC103" s="134"/>
      <c r="BD103" s="96"/>
      <c r="BE103" s="94"/>
      <c r="BF103" s="94"/>
      <c r="BG103" s="94"/>
      <c r="BH103" s="94"/>
      <c r="BI103" s="134"/>
      <c r="BJ103" s="94"/>
      <c r="BK103" s="94"/>
      <c r="BL103" s="94"/>
      <c r="BM103" s="94"/>
      <c r="BN103" s="134"/>
      <c r="BO103" s="94"/>
      <c r="BP103" s="94"/>
      <c r="BQ103" s="94"/>
      <c r="BR103" s="94"/>
      <c r="BS103" s="134"/>
      <c r="BT103" s="96"/>
      <c r="BU103" s="98"/>
    </row>
    <row r="104" spans="1:73" ht="39" thickBot="1">
      <c r="A104" s="276">
        <v>76</v>
      </c>
      <c r="B104" s="231" t="s">
        <v>993</v>
      </c>
      <c r="C104" s="232"/>
      <c r="D104" s="203">
        <v>433</v>
      </c>
      <c r="E104" s="301">
        <v>470401001</v>
      </c>
      <c r="F104" s="374"/>
      <c r="G104" s="246" t="s">
        <v>1066</v>
      </c>
      <c r="H104" s="85"/>
      <c r="I104" s="94"/>
      <c r="J104" s="94"/>
      <c r="K104" s="94"/>
      <c r="L104" s="94"/>
      <c r="M104" s="134"/>
      <c r="N104" s="94"/>
      <c r="O104" s="94"/>
      <c r="P104" s="94"/>
      <c r="Q104" s="94"/>
      <c r="R104" s="134"/>
      <c r="S104" s="94"/>
      <c r="T104" s="94"/>
      <c r="U104" s="94"/>
      <c r="V104" s="94"/>
      <c r="W104" s="134"/>
      <c r="X104" s="96"/>
      <c r="Y104" s="94"/>
      <c r="Z104" s="94"/>
      <c r="AA104" s="94"/>
      <c r="AB104" s="94"/>
      <c r="AC104" s="134"/>
      <c r="AD104" s="281"/>
      <c r="AE104" s="280">
        <v>1</v>
      </c>
      <c r="AF104" s="281"/>
      <c r="AG104" s="94"/>
      <c r="AH104" s="134"/>
      <c r="AI104" s="155"/>
      <c r="AJ104" s="155"/>
      <c r="AK104" s="155"/>
      <c r="AL104" s="155"/>
      <c r="AM104" s="134"/>
      <c r="AN104" s="96"/>
      <c r="AO104" s="155"/>
      <c r="AP104" s="155"/>
      <c r="AQ104" s="155"/>
      <c r="AR104" s="155"/>
      <c r="AS104" s="134"/>
      <c r="AT104" s="94"/>
      <c r="AU104" s="94"/>
      <c r="AV104" s="94"/>
      <c r="AW104" s="94"/>
      <c r="AX104" s="134"/>
      <c r="AY104" s="94"/>
      <c r="AZ104" s="94"/>
      <c r="BA104" s="94"/>
      <c r="BB104" s="94"/>
      <c r="BC104" s="134"/>
      <c r="BD104" s="96"/>
      <c r="BE104" s="94"/>
      <c r="BF104" s="94"/>
      <c r="BG104" s="94"/>
      <c r="BH104" s="94"/>
      <c r="BI104" s="134"/>
      <c r="BJ104" s="94"/>
      <c r="BK104" s="94"/>
      <c r="BL104" s="94"/>
      <c r="BM104" s="94"/>
      <c r="BN104" s="134"/>
      <c r="BO104" s="94"/>
      <c r="BP104" s="94"/>
      <c r="BQ104" s="94"/>
      <c r="BR104" s="94"/>
      <c r="BS104" s="134"/>
      <c r="BT104" s="96"/>
      <c r="BU104" s="98"/>
    </row>
    <row r="105" spans="1:73" ht="39" thickBot="1">
      <c r="A105" s="276">
        <v>77</v>
      </c>
      <c r="B105" s="375" t="s">
        <v>993</v>
      </c>
      <c r="C105" s="376"/>
      <c r="D105" s="192">
        <v>13</v>
      </c>
      <c r="E105" s="298">
        <v>470401001</v>
      </c>
      <c r="F105" s="299"/>
      <c r="G105" s="248" t="s">
        <v>1091</v>
      </c>
      <c r="H105" s="86"/>
      <c r="I105" s="130"/>
      <c r="J105" s="130"/>
      <c r="K105" s="130"/>
      <c r="L105" s="130"/>
      <c r="M105" s="95">
        <f>L105+K105+J105+I105</f>
        <v>0</v>
      </c>
      <c r="N105" s="130"/>
      <c r="O105" s="130"/>
      <c r="P105" s="130"/>
      <c r="Q105" s="130"/>
      <c r="R105" s="95">
        <f>Q105+P105+O105+N105</f>
        <v>0</v>
      </c>
      <c r="S105" s="130"/>
      <c r="T105" s="130"/>
      <c r="U105" s="130"/>
      <c r="V105" s="130"/>
      <c r="W105" s="95">
        <f>V105+U105+T105+S105</f>
        <v>0</v>
      </c>
      <c r="X105" s="96"/>
      <c r="Y105" s="130"/>
      <c r="Z105" s="130"/>
      <c r="AA105" s="130"/>
      <c r="AB105" s="130"/>
      <c r="AC105" s="95">
        <f>AB105+AA105+Z105+Y105</f>
        <v>0</v>
      </c>
      <c r="AD105" s="282"/>
      <c r="AE105" s="280">
        <v>1</v>
      </c>
      <c r="AF105" s="282"/>
      <c r="AG105" s="131"/>
      <c r="AH105" s="95">
        <f>AG105+AF105+AE105+AD105</f>
        <v>1</v>
      </c>
      <c r="AI105" s="155"/>
      <c r="AJ105" s="155"/>
      <c r="AK105" s="155"/>
      <c r="AL105" s="155"/>
      <c r="AM105" s="95">
        <f>AL105+AK105+AJ105+AI105</f>
        <v>0</v>
      </c>
      <c r="AN105" s="96"/>
      <c r="AO105" s="155"/>
      <c r="AP105" s="155"/>
      <c r="AQ105" s="155"/>
      <c r="AR105" s="155"/>
      <c r="AS105" s="95">
        <f>AR105+AQ105+AP105+AO105</f>
        <v>0</v>
      </c>
      <c r="AT105" s="130"/>
      <c r="AU105" s="130"/>
      <c r="AV105" s="130"/>
      <c r="AW105" s="130"/>
      <c r="AX105" s="95">
        <f>AW105+AV105+AU105+AT105</f>
        <v>0</v>
      </c>
      <c r="AY105" s="130"/>
      <c r="AZ105" s="130"/>
      <c r="BA105" s="130"/>
      <c r="BB105" s="130"/>
      <c r="BC105" s="95">
        <f>BB105+BA105+AZ105+AY105</f>
        <v>0</v>
      </c>
      <c r="BD105" s="96"/>
      <c r="BE105" s="130"/>
      <c r="BF105" s="130"/>
      <c r="BG105" s="130"/>
      <c r="BH105" s="130"/>
      <c r="BI105" s="95">
        <f>BH105+BG105+BF105+BE105</f>
        <v>0</v>
      </c>
      <c r="BJ105" s="130"/>
      <c r="BK105" s="130"/>
      <c r="BL105" s="130"/>
      <c r="BM105" s="130"/>
      <c r="BN105" s="95">
        <f>BM105+BL105+BK105+BJ105</f>
        <v>0</v>
      </c>
      <c r="BO105" s="130"/>
      <c r="BP105" s="130"/>
      <c r="BQ105" s="130"/>
      <c r="BR105" s="130"/>
      <c r="BS105" s="95">
        <f>BR105+BQ105+BP105+BO105</f>
        <v>0</v>
      </c>
      <c r="BT105" s="96"/>
      <c r="BU105" s="133"/>
    </row>
    <row r="106" spans="1:73" ht="77.25" thickBot="1">
      <c r="A106" s="276">
        <v>78</v>
      </c>
      <c r="B106" s="224" t="s">
        <v>993</v>
      </c>
      <c r="C106" s="225"/>
      <c r="D106" s="192">
        <v>374</v>
      </c>
      <c r="E106" s="298">
        <v>470401001</v>
      </c>
      <c r="F106" s="299"/>
      <c r="G106" s="248" t="s">
        <v>1025</v>
      </c>
      <c r="H106" s="86"/>
      <c r="I106" s="130"/>
      <c r="J106" s="130"/>
      <c r="K106" s="130"/>
      <c r="L106" s="130"/>
      <c r="M106" s="95"/>
      <c r="N106" s="130"/>
      <c r="O106" s="130"/>
      <c r="P106" s="130"/>
      <c r="Q106" s="130"/>
      <c r="R106" s="95"/>
      <c r="S106" s="130"/>
      <c r="T106" s="130"/>
      <c r="U106" s="130"/>
      <c r="V106" s="130"/>
      <c r="W106" s="95"/>
      <c r="X106" s="96"/>
      <c r="Y106" s="130"/>
      <c r="Z106" s="130"/>
      <c r="AA106" s="130"/>
      <c r="AB106" s="130"/>
      <c r="AC106" s="95"/>
      <c r="AD106" s="282"/>
      <c r="AE106" s="282"/>
      <c r="AF106" s="280">
        <v>1</v>
      </c>
      <c r="AG106" s="131"/>
      <c r="AH106" s="95"/>
      <c r="AI106" s="155"/>
      <c r="AJ106" s="155"/>
      <c r="AK106" s="155"/>
      <c r="AL106" s="155"/>
      <c r="AM106" s="95"/>
      <c r="AN106" s="96"/>
      <c r="AO106" s="155"/>
      <c r="AP106" s="155"/>
      <c r="AQ106" s="155"/>
      <c r="AR106" s="155"/>
      <c r="AS106" s="95"/>
      <c r="AT106" s="130"/>
      <c r="AU106" s="130"/>
      <c r="AV106" s="130"/>
      <c r="AW106" s="130"/>
      <c r="AX106" s="95"/>
      <c r="AY106" s="130"/>
      <c r="AZ106" s="130"/>
      <c r="BA106" s="130"/>
      <c r="BB106" s="130"/>
      <c r="BC106" s="95"/>
      <c r="BD106" s="96"/>
      <c r="BE106" s="130"/>
      <c r="BF106" s="130"/>
      <c r="BG106" s="130"/>
      <c r="BH106" s="130"/>
      <c r="BI106" s="95"/>
      <c r="BJ106" s="130"/>
      <c r="BK106" s="130"/>
      <c r="BL106" s="130"/>
      <c r="BM106" s="130"/>
      <c r="BN106" s="95"/>
      <c r="BO106" s="130"/>
      <c r="BP106" s="130"/>
      <c r="BQ106" s="130"/>
      <c r="BR106" s="130"/>
      <c r="BS106" s="95"/>
      <c r="BT106" s="96"/>
      <c r="BU106" s="133"/>
    </row>
    <row r="107" spans="1:73" ht="39" thickBot="1">
      <c r="A107" s="276">
        <v>79</v>
      </c>
      <c r="B107" s="375" t="s">
        <v>993</v>
      </c>
      <c r="C107" s="376"/>
      <c r="D107" s="192">
        <v>46</v>
      </c>
      <c r="E107" s="298">
        <v>470401001</v>
      </c>
      <c r="F107" s="299"/>
      <c r="G107" s="248" t="s">
        <v>1092</v>
      </c>
      <c r="H107" s="86"/>
      <c r="I107" s="130"/>
      <c r="J107" s="130"/>
      <c r="K107" s="130"/>
      <c r="L107" s="130"/>
      <c r="M107" s="95">
        <f>L107+K107+J107+I107</f>
        <v>0</v>
      </c>
      <c r="N107" s="130"/>
      <c r="O107" s="130"/>
      <c r="P107" s="130"/>
      <c r="Q107" s="130"/>
      <c r="R107" s="95">
        <f>Q107+P107+O107+N107</f>
        <v>0</v>
      </c>
      <c r="S107" s="130"/>
      <c r="T107" s="130"/>
      <c r="U107" s="130"/>
      <c r="V107" s="130"/>
      <c r="W107" s="95">
        <f>V107+U107+T107+S107</f>
        <v>0</v>
      </c>
      <c r="X107" s="96"/>
      <c r="Y107" s="130"/>
      <c r="Z107" s="130"/>
      <c r="AA107" s="130"/>
      <c r="AB107" s="130"/>
      <c r="AC107" s="95">
        <f>AB107+AA107+Z107+Y107</f>
        <v>0</v>
      </c>
      <c r="AD107" s="282"/>
      <c r="AE107" s="282"/>
      <c r="AF107" s="280">
        <v>1</v>
      </c>
      <c r="AG107" s="131"/>
      <c r="AH107" s="95">
        <f>AG107+AF107+AE107+AD107</f>
        <v>1</v>
      </c>
      <c r="AI107" s="155"/>
      <c r="AJ107" s="155"/>
      <c r="AK107" s="155"/>
      <c r="AL107" s="155"/>
      <c r="AM107" s="95">
        <f>AL107+AK107+AJ107+AI107</f>
        <v>0</v>
      </c>
      <c r="AN107" s="96"/>
      <c r="AO107" s="155"/>
      <c r="AP107" s="155"/>
      <c r="AQ107" s="155"/>
      <c r="AR107" s="155"/>
      <c r="AS107" s="95">
        <f>AR107+AQ107+AP107+AO107</f>
        <v>0</v>
      </c>
      <c r="AT107" s="130"/>
      <c r="AU107" s="130"/>
      <c r="AV107" s="130"/>
      <c r="AW107" s="130"/>
      <c r="AX107" s="95">
        <f>AW107+AV107+AU107+AT107</f>
        <v>0</v>
      </c>
      <c r="AY107" s="130"/>
      <c r="AZ107" s="130"/>
      <c r="BA107" s="130"/>
      <c r="BB107" s="130"/>
      <c r="BC107" s="95">
        <f>BB107+BA107+AZ107+AY107</f>
        <v>0</v>
      </c>
      <c r="BD107" s="96"/>
      <c r="BE107" s="130"/>
      <c r="BF107" s="130"/>
      <c r="BG107" s="130"/>
      <c r="BH107" s="130"/>
      <c r="BI107" s="95">
        <f>BH107+BG107+BF107+BE107</f>
        <v>0</v>
      </c>
      <c r="BJ107" s="130"/>
      <c r="BK107" s="130"/>
      <c r="BL107" s="130"/>
      <c r="BM107" s="130"/>
      <c r="BN107" s="95">
        <f>BM107+BL107+BK107+BJ107</f>
        <v>0</v>
      </c>
      <c r="BO107" s="130"/>
      <c r="BP107" s="130"/>
      <c r="BQ107" s="130"/>
      <c r="BR107" s="130"/>
      <c r="BS107" s="95">
        <f>BR107+BQ107+BP107+BO107</f>
        <v>0</v>
      </c>
      <c r="BT107" s="96"/>
      <c r="BU107" s="133"/>
    </row>
    <row r="108" spans="1:73" ht="39" thickBot="1">
      <c r="A108" s="276">
        <v>80</v>
      </c>
      <c r="B108" s="375" t="s">
        <v>993</v>
      </c>
      <c r="C108" s="376"/>
      <c r="D108" s="208">
        <v>95</v>
      </c>
      <c r="E108" s="298">
        <v>470401001</v>
      </c>
      <c r="F108" s="299"/>
      <c r="G108" s="248" t="s">
        <v>1093</v>
      </c>
      <c r="H108" s="139"/>
      <c r="I108" s="94"/>
      <c r="J108" s="94"/>
      <c r="K108" s="94"/>
      <c r="L108" s="94"/>
      <c r="M108" s="134">
        <f t="shared" si="12"/>
        <v>0</v>
      </c>
      <c r="N108" s="94"/>
      <c r="O108" s="94"/>
      <c r="P108" s="94"/>
      <c r="Q108" s="94"/>
      <c r="R108" s="134">
        <f>Q108+P108+O108+N108</f>
        <v>0</v>
      </c>
      <c r="S108" s="94"/>
      <c r="T108" s="94"/>
      <c r="U108" s="94"/>
      <c r="V108" s="94"/>
      <c r="W108" s="134">
        <f>V108+U108+T108+S108</f>
        <v>0</v>
      </c>
      <c r="X108" s="96"/>
      <c r="Y108" s="94"/>
      <c r="Z108" s="94"/>
      <c r="AA108" s="94"/>
      <c r="AB108" s="94"/>
      <c r="AC108" s="134">
        <f>AB108+AA108+Z108+Y108</f>
        <v>0</v>
      </c>
      <c r="AD108" s="281"/>
      <c r="AE108" s="281"/>
      <c r="AF108" s="280">
        <v>1</v>
      </c>
      <c r="AG108" s="94"/>
      <c r="AH108" s="134">
        <f>AG108+AF108+AE108+AD108</f>
        <v>1</v>
      </c>
      <c r="AI108" s="155"/>
      <c r="AJ108" s="155"/>
      <c r="AK108" s="155"/>
      <c r="AL108" s="155"/>
      <c r="AM108" s="134">
        <f>AL108+AK108+AJ108+AI108</f>
        <v>0</v>
      </c>
      <c r="AN108" s="96"/>
      <c r="AO108" s="173"/>
      <c r="AP108" s="155"/>
      <c r="AQ108" s="155"/>
      <c r="AR108" s="155"/>
      <c r="AS108" s="134">
        <f>AR108+AQ108+AP108+AO108</f>
        <v>0</v>
      </c>
      <c r="AT108" s="94"/>
      <c r="AU108" s="94"/>
      <c r="AV108" s="94"/>
      <c r="AW108" s="94"/>
      <c r="AX108" s="134">
        <f>AW108+AV108+AU108+AT108</f>
        <v>0</v>
      </c>
      <c r="AY108" s="94"/>
      <c r="AZ108" s="94"/>
      <c r="BA108" s="94"/>
      <c r="BB108" s="94"/>
      <c r="BC108" s="134">
        <f>BB108+BA108+AZ108+AY108</f>
        <v>0</v>
      </c>
      <c r="BD108" s="96"/>
      <c r="BE108" s="94"/>
      <c r="BF108" s="94"/>
      <c r="BG108" s="94"/>
      <c r="BH108" s="94"/>
      <c r="BI108" s="134">
        <f>BH108+BG108+BF108+BE108</f>
        <v>0</v>
      </c>
      <c r="BJ108" s="94"/>
      <c r="BK108" s="94"/>
      <c r="BL108" s="94"/>
      <c r="BM108" s="94"/>
      <c r="BN108" s="134">
        <f>BM108+BL108+BK108+BJ108</f>
        <v>0</v>
      </c>
      <c r="BO108" s="94"/>
      <c r="BP108" s="94"/>
      <c r="BQ108" s="94"/>
      <c r="BR108" s="94"/>
      <c r="BS108" s="134">
        <f>BR108+BQ108+BP108+BO108</f>
        <v>0</v>
      </c>
      <c r="BT108" s="96"/>
      <c r="BU108" s="98"/>
    </row>
    <row r="109" spans="1:73" ht="39" thickBot="1">
      <c r="A109" s="276">
        <v>81</v>
      </c>
      <c r="B109" s="375" t="s">
        <v>993</v>
      </c>
      <c r="C109" s="376"/>
      <c r="D109" s="208">
        <v>207</v>
      </c>
      <c r="E109" s="298">
        <v>470401001</v>
      </c>
      <c r="F109" s="299"/>
      <c r="G109" s="248" t="s">
        <v>1155</v>
      </c>
      <c r="H109" s="139"/>
      <c r="I109" s="94"/>
      <c r="J109" s="94"/>
      <c r="K109" s="94"/>
      <c r="L109" s="94"/>
      <c r="M109" s="134">
        <f t="shared" si="12"/>
        <v>0</v>
      </c>
      <c r="N109" s="94"/>
      <c r="O109" s="94"/>
      <c r="P109" s="94"/>
      <c r="Q109" s="94"/>
      <c r="R109" s="134">
        <f>Q109+P109+O109+N109</f>
        <v>0</v>
      </c>
      <c r="S109" s="94"/>
      <c r="T109" s="94"/>
      <c r="U109" s="94"/>
      <c r="V109" s="94"/>
      <c r="W109" s="134">
        <f>V109+U109+T109+S109</f>
        <v>0</v>
      </c>
      <c r="X109" s="96"/>
      <c r="Y109" s="94"/>
      <c r="Z109" s="94"/>
      <c r="AA109" s="94"/>
      <c r="AB109" s="94"/>
      <c r="AC109" s="134">
        <f>AB109+AA109+Z109+Y109</f>
        <v>0</v>
      </c>
      <c r="AD109" s="281"/>
      <c r="AE109" s="281"/>
      <c r="AF109" s="280">
        <v>1</v>
      </c>
      <c r="AG109" s="94"/>
      <c r="AH109" s="134">
        <f>AG109+AF109+AE109+AD109</f>
        <v>1</v>
      </c>
      <c r="AI109" s="155"/>
      <c r="AJ109" s="155"/>
      <c r="AK109" s="155"/>
      <c r="AL109" s="155"/>
      <c r="AM109" s="134">
        <f>AL109+AK109+AJ109+AI109</f>
        <v>0</v>
      </c>
      <c r="AN109" s="96"/>
      <c r="AO109" s="173"/>
      <c r="AP109" s="155"/>
      <c r="AQ109" s="155"/>
      <c r="AR109" s="155"/>
      <c r="AS109" s="134">
        <f>AR109+AQ109+AP109+AO109</f>
        <v>0</v>
      </c>
      <c r="AT109" s="94"/>
      <c r="AU109" s="94"/>
      <c r="AV109" s="94"/>
      <c r="AW109" s="94"/>
      <c r="AX109" s="134">
        <f>AW109+AV109+AU109+AT109</f>
        <v>0</v>
      </c>
      <c r="AY109" s="94"/>
      <c r="AZ109" s="94"/>
      <c r="BA109" s="94"/>
      <c r="BB109" s="94"/>
      <c r="BC109" s="134">
        <f>BB109+BA109+AZ109+AY109</f>
        <v>0</v>
      </c>
      <c r="BD109" s="96"/>
      <c r="BE109" s="94"/>
      <c r="BF109" s="94"/>
      <c r="BG109" s="94"/>
      <c r="BH109" s="94"/>
      <c r="BI109" s="134">
        <f>BH109+BG109+BF109+BE109</f>
        <v>0</v>
      </c>
      <c r="BJ109" s="94"/>
      <c r="BK109" s="94"/>
      <c r="BL109" s="94"/>
      <c r="BM109" s="94"/>
      <c r="BN109" s="134">
        <f>BM109+BL109+BK109+BJ109</f>
        <v>0</v>
      </c>
      <c r="BO109" s="94"/>
      <c r="BP109" s="94"/>
      <c r="BQ109" s="94"/>
      <c r="BR109" s="94"/>
      <c r="BS109" s="134">
        <f>BR109+BQ109+BP109+BO109</f>
        <v>0</v>
      </c>
      <c r="BT109" s="96"/>
      <c r="BU109" s="98"/>
    </row>
    <row r="110" spans="1:73" ht="39" thickBot="1">
      <c r="A110" s="276">
        <v>82</v>
      </c>
      <c r="B110" s="375" t="s">
        <v>993</v>
      </c>
      <c r="C110" s="376"/>
      <c r="D110" s="203">
        <v>156</v>
      </c>
      <c r="E110" s="301">
        <v>470401001</v>
      </c>
      <c r="F110" s="302"/>
      <c r="G110" s="246" t="s">
        <v>1151</v>
      </c>
      <c r="H110" s="151"/>
      <c r="I110" s="94"/>
      <c r="J110" s="94"/>
      <c r="K110" s="94"/>
      <c r="L110" s="94"/>
      <c r="M110" s="134">
        <f t="shared" si="12"/>
        <v>0</v>
      </c>
      <c r="N110" s="94"/>
      <c r="O110" s="94"/>
      <c r="P110" s="94"/>
      <c r="Q110" s="94"/>
      <c r="R110" s="134">
        <f>Q110+P110+O110+N110</f>
        <v>0</v>
      </c>
      <c r="S110" s="94"/>
      <c r="T110" s="94"/>
      <c r="U110" s="94"/>
      <c r="V110" s="94"/>
      <c r="W110" s="134">
        <f>V110+U110+T110+S110</f>
        <v>0</v>
      </c>
      <c r="X110" s="96"/>
      <c r="Y110" s="94"/>
      <c r="Z110" s="94"/>
      <c r="AA110" s="94"/>
      <c r="AB110" s="94"/>
      <c r="AC110" s="134">
        <f>AB110+AA110+Z110+Y110</f>
        <v>0</v>
      </c>
      <c r="AD110" s="281"/>
      <c r="AE110" s="281"/>
      <c r="AF110" s="280">
        <v>1</v>
      </c>
      <c r="AG110" s="94"/>
      <c r="AH110" s="134">
        <f>AG110+AF110+AE110+AD110</f>
        <v>1</v>
      </c>
      <c r="AI110" s="155"/>
      <c r="AJ110" s="155"/>
      <c r="AK110" s="155"/>
      <c r="AL110" s="155"/>
      <c r="AM110" s="134">
        <f>AL110+AK110+AJ110+AI110</f>
        <v>0</v>
      </c>
      <c r="AN110" s="96"/>
      <c r="AO110" s="173"/>
      <c r="AP110" s="155"/>
      <c r="AQ110" s="155"/>
      <c r="AR110" s="155"/>
      <c r="AS110" s="134">
        <f>AR110+AQ110+AP110+AO110</f>
        <v>0</v>
      </c>
      <c r="AT110" s="94"/>
      <c r="AU110" s="94"/>
      <c r="AV110" s="94"/>
      <c r="AW110" s="94"/>
      <c r="AX110" s="134">
        <f>AW110+AV110+AU110+AT110</f>
        <v>0</v>
      </c>
      <c r="AY110" s="94"/>
      <c r="AZ110" s="94"/>
      <c r="BA110" s="94"/>
      <c r="BB110" s="94"/>
      <c r="BC110" s="134">
        <f>BB110+BA110+AZ110+AY110</f>
        <v>0</v>
      </c>
      <c r="BD110" s="96"/>
      <c r="BE110" s="94"/>
      <c r="BF110" s="94"/>
      <c r="BG110" s="94"/>
      <c r="BH110" s="94"/>
      <c r="BI110" s="134">
        <f>BH110+BG110+BF110+BE110</f>
        <v>0</v>
      </c>
      <c r="BJ110" s="94"/>
      <c r="BK110" s="94"/>
      <c r="BL110" s="94"/>
      <c r="BM110" s="94"/>
      <c r="BN110" s="134">
        <f>BM110+BL110+BK110+BJ110</f>
        <v>0</v>
      </c>
      <c r="BO110" s="94"/>
      <c r="BP110" s="94"/>
      <c r="BQ110" s="94"/>
      <c r="BR110" s="94"/>
      <c r="BS110" s="134">
        <f>BR110+BQ110+BP110+BO110</f>
        <v>0</v>
      </c>
      <c r="BT110" s="96"/>
      <c r="BU110" s="98"/>
    </row>
    <row r="111" spans="1:73" ht="37.5" customHeight="1">
      <c r="A111" s="379"/>
      <c r="B111" s="331" t="s">
        <v>990</v>
      </c>
      <c r="C111" s="332"/>
      <c r="D111" s="332"/>
      <c r="E111" s="332"/>
      <c r="F111" s="332"/>
      <c r="G111" s="333"/>
      <c r="H111" s="144"/>
      <c r="I111" s="171" t="e">
        <f>I95+I94+I92+I91+I90+I89+#REF!+I88</f>
        <v>#REF!</v>
      </c>
      <c r="J111" s="171" t="e">
        <f>J95+J94+J92+J91+J90+J89+#REF!+J88</f>
        <v>#REF!</v>
      </c>
      <c r="K111" s="171" t="e">
        <f>K95+K94+K92+K91+K90+K89+#REF!+K88</f>
        <v>#REF!</v>
      </c>
      <c r="L111" s="171" t="e">
        <f>L95+L94+L92+L91+L90+L89+#REF!+L88</f>
        <v>#REF!</v>
      </c>
      <c r="M111" s="171" t="e">
        <f>L111+K111+J111+I111</f>
        <v>#REF!</v>
      </c>
      <c r="N111" s="171" t="e">
        <f>N95+N94+N92+N91+N90+N89+#REF!+N88</f>
        <v>#REF!</v>
      </c>
      <c r="O111" s="171" t="e">
        <f>O95+O94+O92+O91+O90+O89+#REF!+O88</f>
        <v>#REF!</v>
      </c>
      <c r="P111" s="171" t="e">
        <f>P95+P94+P92+P91+P90+P89+#REF!+P88</f>
        <v>#REF!</v>
      </c>
      <c r="Q111" s="171" t="e">
        <f>Q95+Q94+Q92+Q91+Q90+Q89+#REF!+Q88</f>
        <v>#REF!</v>
      </c>
      <c r="R111" s="171" t="e">
        <f t="shared" si="1"/>
        <v>#REF!</v>
      </c>
      <c r="S111" s="171" t="e">
        <f>S95+S94+S92+S91+S90+S89+#REF!+S88</f>
        <v>#REF!</v>
      </c>
      <c r="T111" s="171" t="e">
        <f>T95+T94+T92+T91+T90+T89+#REF!+T88</f>
        <v>#REF!</v>
      </c>
      <c r="U111" s="171" t="e">
        <f>U95+U94+U92+U91+U90+U89+#REF!+U88</f>
        <v>#REF!</v>
      </c>
      <c r="V111" s="171" t="e">
        <f>V95+V94+V92+V91+V90+V89+#REF!+V88</f>
        <v>#REF!</v>
      </c>
      <c r="W111" s="171" t="e">
        <f t="shared" si="2"/>
        <v>#REF!</v>
      </c>
      <c r="X111" s="172" t="e">
        <f>W111+R111+M111</f>
        <v>#REF!</v>
      </c>
      <c r="Y111" s="171" t="e">
        <f>Y95+Y94+Y92+Y91+Y90+Y89+#REF!+Y88</f>
        <v>#REF!</v>
      </c>
      <c r="Z111" s="171" t="e">
        <f>Z95+Z94+Z92+Z91+Z90+Z89+#REF!+Z88</f>
        <v>#REF!</v>
      </c>
      <c r="AA111" s="99">
        <f>AA90+AA89+AA88</f>
        <v>3</v>
      </c>
      <c r="AB111" s="99">
        <f>AB95+AB94+AB93+AB92+AB91</f>
        <v>5</v>
      </c>
      <c r="AC111" s="99">
        <f>AB111+AA111</f>
        <v>8</v>
      </c>
      <c r="AD111" s="99">
        <f>AD100+AD99+AD98+AD97+AD96</f>
        <v>5</v>
      </c>
      <c r="AE111" s="99">
        <f>AE105+AE104+AE103+AE102+AE101</f>
        <v>5</v>
      </c>
      <c r="AF111" s="99">
        <f>AF110+AF109+AF108+AF107+AF106</f>
        <v>5</v>
      </c>
      <c r="AG111" s="99"/>
      <c r="AH111" s="99">
        <f>AF111+AE111+AD111</f>
        <v>15</v>
      </c>
      <c r="AI111" s="99"/>
      <c r="AJ111" s="99"/>
      <c r="AK111" s="99"/>
      <c r="AL111" s="99"/>
      <c r="AM111" s="99"/>
      <c r="AN111" s="106">
        <f>AH111+AC111</f>
        <v>23</v>
      </c>
      <c r="AO111" s="99"/>
      <c r="AP111" s="176" t="e">
        <f>AP95+AP94+AP92+AP91+AP90+AP89+#REF!+AP88</f>
        <v>#REF!</v>
      </c>
      <c r="AQ111" s="176" t="e">
        <f>AQ95+AQ94+AQ92+AQ91+AQ90+AQ89+#REF!+AQ88</f>
        <v>#REF!</v>
      </c>
      <c r="AR111" s="176" t="e">
        <f>AR95+AR94+AR92+AR91+AR90+AR89+#REF!+AR88</f>
        <v>#REF!</v>
      </c>
      <c r="AS111" s="99"/>
      <c r="AT111" s="171" t="e">
        <f>AT95+AT94+AT92+AT91+AT90+AT89+#REF!+AT88</f>
        <v>#REF!</v>
      </c>
      <c r="AU111" s="171" t="e">
        <f>AU95+AU94+AU92+AU91+AU90+AU89+#REF!+AU88</f>
        <v>#REF!</v>
      </c>
      <c r="AV111" s="171" t="e">
        <f>AV95+AV94+AV92+AV91+AV90+AV89+#REF!+AV88</f>
        <v>#REF!</v>
      </c>
      <c r="AW111" s="171" t="e">
        <f>AW95+AW94+AW92+AW91+AW90+AW89+#REF!+AW88</f>
        <v>#REF!</v>
      </c>
      <c r="AX111" s="171" t="e">
        <f t="shared" si="7"/>
        <v>#REF!</v>
      </c>
      <c r="AY111" s="171" t="e">
        <f>AY95+AY94+AY92+AY91+AY90+AY89+#REF!+AY88</f>
        <v>#REF!</v>
      </c>
      <c r="AZ111" s="171" t="e">
        <f>AZ95+AZ94+AZ92+AZ91+AZ90+AZ89+#REF!+AZ88</f>
        <v>#REF!</v>
      </c>
      <c r="BA111" s="171" t="e">
        <f>BA95+BA94+BA92+BA91+BA90+BA89+#REF!+BA88</f>
        <v>#REF!</v>
      </c>
      <c r="BB111" s="171" t="e">
        <f>BB95+BB94+BB92+BB91+BB90+BB89+#REF!+BB88</f>
        <v>#REF!</v>
      </c>
      <c r="BC111" s="171" t="e">
        <f t="shared" si="8"/>
        <v>#REF!</v>
      </c>
      <c r="BD111" s="106"/>
      <c r="BE111" s="171" t="e">
        <f>BE95+BE94+BE92+BE91+BE90+BE89+#REF!+BE88</f>
        <v>#REF!</v>
      </c>
      <c r="BF111" s="171" t="e">
        <f>BF95+BF94+BF92+BF91+BF90+BF89+#REF!+BF88</f>
        <v>#REF!</v>
      </c>
      <c r="BG111" s="171" t="e">
        <f>BG95+BG94+BG92+BG91+BG90+BG89+#REF!+BG88</f>
        <v>#REF!</v>
      </c>
      <c r="BH111" s="171" t="e">
        <f>BH95+BH94+BH92+BH91+BH90+BH89+#REF!+BH88</f>
        <v>#REF!</v>
      </c>
      <c r="BI111" s="171" t="e">
        <f t="shared" si="9"/>
        <v>#REF!</v>
      </c>
      <c r="BJ111" s="171" t="e">
        <f>BJ95+BJ94+BJ92+BJ91+BJ90+BJ89+#REF!+BJ88</f>
        <v>#REF!</v>
      </c>
      <c r="BK111" s="171" t="e">
        <f>BK95+BK94+BK92+BK91+BK90+BK89+#REF!+BK88</f>
        <v>#REF!</v>
      </c>
      <c r="BL111" s="171" t="e">
        <f>BL95+BL94+BL92+BL91+BL90+BL89+#REF!+BL88</f>
        <v>#REF!</v>
      </c>
      <c r="BM111" s="171" t="e">
        <f>BM95+BM94+BM92+BM91+BM90+BM89+#REF!+BM88</f>
        <v>#REF!</v>
      </c>
      <c r="BN111" s="171" t="e">
        <f t="shared" si="10"/>
        <v>#REF!</v>
      </c>
      <c r="BO111" s="171" t="e">
        <f>BO95+BO94+BO92+BO91+BO90+BO89+#REF!+BO88</f>
        <v>#REF!</v>
      </c>
      <c r="BP111" s="171" t="e">
        <f>BP95+BP94+BP92+BP91+BP90+BP89+#REF!+BP88</f>
        <v>#REF!</v>
      </c>
      <c r="BQ111" s="171" t="e">
        <f>BQ95+BQ94+BQ92+BQ91+BQ90+BQ89+#REF!+BQ88</f>
        <v>#REF!</v>
      </c>
      <c r="BR111" s="171" t="e">
        <f>BR95+BR94+BR92+BR91+BR90+BR89+#REF!+BR88</f>
        <v>#REF!</v>
      </c>
      <c r="BS111" s="171" t="e">
        <f t="shared" si="11"/>
        <v>#REF!</v>
      </c>
      <c r="BT111" s="106"/>
      <c r="BU111" s="100">
        <f>BT111+BD111+AN111</f>
        <v>23</v>
      </c>
    </row>
    <row r="112" spans="1:73" ht="37.5" customHeight="1" thickBot="1">
      <c r="A112" s="380"/>
      <c r="B112" s="303" t="s">
        <v>1035</v>
      </c>
      <c r="C112" s="304"/>
      <c r="D112" s="304"/>
      <c r="E112" s="304"/>
      <c r="F112" s="304"/>
      <c r="G112" s="305"/>
      <c r="H112" s="153"/>
      <c r="I112" s="101"/>
      <c r="J112" s="101"/>
      <c r="K112" s="101"/>
      <c r="L112" s="101"/>
      <c r="M112" s="102"/>
      <c r="N112" s="101"/>
      <c r="O112" s="101"/>
      <c r="P112" s="101"/>
      <c r="Q112" s="101"/>
      <c r="R112" s="102"/>
      <c r="S112" s="101"/>
      <c r="T112" s="101"/>
      <c r="U112" s="101"/>
      <c r="V112" s="103"/>
      <c r="W112" s="102"/>
      <c r="X112" s="103"/>
      <c r="Y112" s="103"/>
      <c r="Z112" s="103"/>
      <c r="AA112" s="103"/>
      <c r="AB112" s="103"/>
      <c r="AC112" s="102"/>
      <c r="AD112" s="103"/>
      <c r="AE112" s="103"/>
      <c r="AF112" s="103"/>
      <c r="AG112" s="103"/>
      <c r="AH112" s="102"/>
      <c r="AI112" s="103"/>
      <c r="AJ112" s="103"/>
      <c r="AK112" s="103"/>
      <c r="AL112" s="103"/>
      <c r="AM112" s="102"/>
      <c r="AN112" s="103"/>
      <c r="AO112" s="103"/>
      <c r="AP112" s="103"/>
      <c r="AQ112" s="103"/>
      <c r="AR112" s="103"/>
      <c r="AS112" s="102"/>
      <c r="AT112" s="103"/>
      <c r="AU112" s="103"/>
      <c r="AV112" s="103"/>
      <c r="AW112" s="103"/>
      <c r="AX112" s="102"/>
      <c r="AY112" s="103"/>
      <c r="AZ112" s="103"/>
      <c r="BA112" s="103"/>
      <c r="BB112" s="103"/>
      <c r="BC112" s="102"/>
      <c r="BD112" s="103"/>
      <c r="BE112" s="103"/>
      <c r="BF112" s="104"/>
      <c r="BG112" s="104"/>
      <c r="BH112" s="104"/>
      <c r="BI112" s="102"/>
      <c r="BJ112" s="104"/>
      <c r="BK112" s="104"/>
      <c r="BL112" s="104"/>
      <c r="BM112" s="104"/>
      <c r="BN112" s="102"/>
      <c r="BO112" s="104"/>
      <c r="BP112" s="104"/>
      <c r="BQ112" s="104"/>
      <c r="BR112" s="104"/>
      <c r="BS112" s="102"/>
      <c r="BT112" s="103"/>
      <c r="BU112" s="105"/>
    </row>
    <row r="113" spans="1:73" ht="37.5" customHeight="1" thickBot="1">
      <c r="A113" s="233">
        <v>83</v>
      </c>
      <c r="B113" s="293" t="s">
        <v>993</v>
      </c>
      <c r="C113" s="294"/>
      <c r="D113" s="192">
        <v>386</v>
      </c>
      <c r="E113" s="298">
        <v>471101001</v>
      </c>
      <c r="F113" s="299"/>
      <c r="G113" s="248" t="s">
        <v>1036</v>
      </c>
      <c r="H113" s="86"/>
      <c r="I113" s="94"/>
      <c r="J113" s="94"/>
      <c r="K113" s="94"/>
      <c r="L113" s="94"/>
      <c r="M113" s="95">
        <f t="shared" ref="M113" si="13">L113+K113+J113+I113</f>
        <v>0</v>
      </c>
      <c r="N113" s="94"/>
      <c r="O113" s="94"/>
      <c r="P113" s="94"/>
      <c r="Q113" s="94"/>
      <c r="R113" s="95">
        <f t="shared" ref="R113" si="14">Q113+P113+O113+N113</f>
        <v>0</v>
      </c>
      <c r="S113" s="94"/>
      <c r="T113" s="94"/>
      <c r="U113" s="94"/>
      <c r="V113" s="94"/>
      <c r="W113" s="95">
        <f t="shared" ref="W113" si="15">V113+U113+T113+S113</f>
        <v>0</v>
      </c>
      <c r="X113" s="96"/>
      <c r="Y113" s="94"/>
      <c r="Z113" s="94"/>
      <c r="AA113" s="94"/>
      <c r="AB113" s="94"/>
      <c r="AC113" s="95">
        <f t="shared" ref="AC113" si="16">AB113+AA113+Z113+Y113</f>
        <v>0</v>
      </c>
      <c r="AD113" s="94"/>
      <c r="AE113" s="94"/>
      <c r="AF113" s="94"/>
      <c r="AG113" s="280">
        <v>1</v>
      </c>
      <c r="AH113" s="95">
        <f t="shared" ref="AH113" si="17">AG113+AF113+AE113+AD113</f>
        <v>1</v>
      </c>
      <c r="AI113" s="94"/>
      <c r="AJ113" s="94"/>
      <c r="AK113" s="94"/>
      <c r="AL113" s="155"/>
      <c r="AM113" s="95">
        <f t="shared" ref="AM113" si="18">AL113+AK113+AJ113+AI113</f>
        <v>0</v>
      </c>
      <c r="AN113" s="96"/>
      <c r="AO113" s="173"/>
      <c r="AP113" s="173"/>
      <c r="AQ113" s="173"/>
      <c r="AR113" s="173"/>
      <c r="AS113" s="95">
        <f t="shared" ref="AS113" si="19">AR113+AQ113+AP113+AO113</f>
        <v>0</v>
      </c>
      <c r="AT113" s="94"/>
      <c r="AU113" s="94"/>
      <c r="AV113" s="94"/>
      <c r="AW113" s="94"/>
      <c r="AX113" s="95">
        <f t="shared" ref="AX113" si="20">AW113+AV113+AU113+AT113</f>
        <v>0</v>
      </c>
      <c r="AY113" s="94"/>
      <c r="AZ113" s="94"/>
      <c r="BA113" s="94"/>
      <c r="BB113" s="94"/>
      <c r="BC113" s="95">
        <f t="shared" ref="BC113" si="21">BB113+BA113+AZ113+AY113</f>
        <v>0</v>
      </c>
      <c r="BD113" s="96"/>
      <c r="BE113" s="94"/>
      <c r="BF113" s="94"/>
      <c r="BG113" s="94"/>
      <c r="BH113" s="94"/>
      <c r="BI113" s="95">
        <f t="shared" ref="BI113" si="22">BH113+BG113+BF113+BE113</f>
        <v>0</v>
      </c>
      <c r="BJ113" s="94"/>
      <c r="BK113" s="94"/>
      <c r="BL113" s="94"/>
      <c r="BM113" s="94"/>
      <c r="BN113" s="95">
        <f t="shared" ref="BN113" si="23">BM113+BL113+BK113+BJ113</f>
        <v>0</v>
      </c>
      <c r="BO113" s="94"/>
      <c r="BP113" s="94"/>
      <c r="BQ113" s="94"/>
      <c r="BR113" s="94"/>
      <c r="BS113" s="95">
        <f t="shared" ref="BS113" si="24">BR113+BQ113+BP113+BO113</f>
        <v>0</v>
      </c>
      <c r="BT113" s="96"/>
      <c r="BU113" s="98"/>
    </row>
    <row r="114" spans="1:73" ht="37.5" customHeight="1" thickBot="1">
      <c r="A114" s="241">
        <v>84</v>
      </c>
      <c r="B114" s="228" t="s">
        <v>993</v>
      </c>
      <c r="C114" s="228"/>
      <c r="D114" s="217">
        <v>412</v>
      </c>
      <c r="E114" s="298">
        <v>471101001</v>
      </c>
      <c r="F114" s="299"/>
      <c r="G114" s="251" t="s">
        <v>1094</v>
      </c>
      <c r="H114" s="87"/>
      <c r="I114" s="94"/>
      <c r="J114" s="94"/>
      <c r="K114" s="94"/>
      <c r="L114" s="94"/>
      <c r="M114" s="95"/>
      <c r="N114" s="94"/>
      <c r="O114" s="94"/>
      <c r="P114" s="94"/>
      <c r="Q114" s="94"/>
      <c r="R114" s="95"/>
      <c r="S114" s="94"/>
      <c r="T114" s="94"/>
      <c r="U114" s="94"/>
      <c r="V114" s="94"/>
      <c r="W114" s="95"/>
      <c r="X114" s="96"/>
      <c r="Y114" s="94"/>
      <c r="Z114" s="94"/>
      <c r="AA114" s="94"/>
      <c r="AB114" s="94"/>
      <c r="AC114" s="95"/>
      <c r="AD114" s="94"/>
      <c r="AE114" s="94"/>
      <c r="AF114" s="94"/>
      <c r="AG114" s="280">
        <v>1</v>
      </c>
      <c r="AH114" s="95"/>
      <c r="AI114" s="94"/>
      <c r="AJ114" s="94"/>
      <c r="AK114" s="94"/>
      <c r="AL114" s="155"/>
      <c r="AM114" s="95"/>
      <c r="AN114" s="96"/>
      <c r="AO114" s="173"/>
      <c r="AP114" s="173"/>
      <c r="AQ114" s="173"/>
      <c r="AR114" s="173"/>
      <c r="AS114" s="95"/>
      <c r="AT114" s="94"/>
      <c r="AU114" s="94"/>
      <c r="AV114" s="94"/>
      <c r="AW114" s="94"/>
      <c r="AX114" s="95"/>
      <c r="AY114" s="94"/>
      <c r="AZ114" s="94"/>
      <c r="BA114" s="94"/>
      <c r="BB114" s="94"/>
      <c r="BC114" s="95"/>
      <c r="BD114" s="96"/>
      <c r="BE114" s="94"/>
      <c r="BF114" s="94"/>
      <c r="BG114" s="94"/>
      <c r="BH114" s="94"/>
      <c r="BI114" s="95"/>
      <c r="BJ114" s="94"/>
      <c r="BK114" s="94"/>
      <c r="BL114" s="94"/>
      <c r="BM114" s="94"/>
      <c r="BN114" s="95"/>
      <c r="BO114" s="94"/>
      <c r="BP114" s="94"/>
      <c r="BQ114" s="94"/>
      <c r="BR114" s="94"/>
      <c r="BS114" s="95"/>
      <c r="BT114" s="96"/>
      <c r="BU114" s="98"/>
    </row>
    <row r="115" spans="1:73" ht="37.5" customHeight="1">
      <c r="A115" s="379"/>
      <c r="B115" s="331" t="s">
        <v>990</v>
      </c>
      <c r="C115" s="332"/>
      <c r="D115" s="332"/>
      <c r="E115" s="332"/>
      <c r="F115" s="332"/>
      <c r="G115" s="333"/>
      <c r="H115" s="235"/>
      <c r="I115" s="171" t="e">
        <f>#REF!+#REF!+I112</f>
        <v>#REF!</v>
      </c>
      <c r="J115" s="171" t="e">
        <f>#REF!+#REF!+J112</f>
        <v>#REF!</v>
      </c>
      <c r="K115" s="171" t="e">
        <f>#REF!+#REF!+K112</f>
        <v>#REF!</v>
      </c>
      <c r="L115" s="171" t="e">
        <f>#REF!+#REF!+L112</f>
        <v>#REF!</v>
      </c>
      <c r="M115" s="171" t="e">
        <f>L115+K115+J115+I115</f>
        <v>#REF!</v>
      </c>
      <c r="N115" s="171" t="e">
        <f>#REF!+#REF!+N112</f>
        <v>#REF!</v>
      </c>
      <c r="O115" s="171" t="e">
        <f>#REF!+#REF!+O112</f>
        <v>#REF!</v>
      </c>
      <c r="P115" s="171" t="e">
        <f>#REF!+#REF!+P112</f>
        <v>#REF!</v>
      </c>
      <c r="Q115" s="171" t="e">
        <f>#REF!+#REF!+Q112</f>
        <v>#REF!</v>
      </c>
      <c r="R115" s="171" t="e">
        <f>Q115+P115+O115+N115</f>
        <v>#REF!</v>
      </c>
      <c r="S115" s="171" t="e">
        <f>#REF!+#REF!+S112</f>
        <v>#REF!</v>
      </c>
      <c r="T115" s="171" t="e">
        <f>#REF!+#REF!+T112</f>
        <v>#REF!</v>
      </c>
      <c r="U115" s="171" t="e">
        <f>#REF!+#REF!+U112</f>
        <v>#REF!</v>
      </c>
      <c r="V115" s="171" t="e">
        <f>#REF!+#REF!+V112</f>
        <v>#REF!</v>
      </c>
      <c r="W115" s="171" t="e">
        <f>V115+U115+T115+S115</f>
        <v>#REF!</v>
      </c>
      <c r="X115" s="172" t="e">
        <f>W115+R115+M115</f>
        <v>#REF!</v>
      </c>
      <c r="Y115" s="171" t="e">
        <f>#REF!+Y112</f>
        <v>#REF!</v>
      </c>
      <c r="Z115" s="171" t="e">
        <f>#REF!+Z112</f>
        <v>#REF!</v>
      </c>
      <c r="AA115" s="171" t="e">
        <f>#REF!+AA112</f>
        <v>#REF!</v>
      </c>
      <c r="AB115" s="171" t="e">
        <f>#REF!+AB112</f>
        <v>#REF!</v>
      </c>
      <c r="AC115" s="171" t="e">
        <f>AB115+AA115+Z115+Y115</f>
        <v>#REF!</v>
      </c>
      <c r="AD115" s="171" t="e">
        <f>#REF!+AD112</f>
        <v>#REF!</v>
      </c>
      <c r="AE115" s="171" t="e">
        <f>#REF!+AE112</f>
        <v>#REF!</v>
      </c>
      <c r="AF115" s="171" t="e">
        <f>#REF!+AF112</f>
        <v>#REF!</v>
      </c>
      <c r="AG115" s="99">
        <f>AG114+AG113</f>
        <v>2</v>
      </c>
      <c r="AH115" s="99">
        <f>AG115</f>
        <v>2</v>
      </c>
      <c r="AI115" s="171" t="e">
        <f>#REF!+AI112</f>
        <v>#REF!</v>
      </c>
      <c r="AJ115" s="171" t="e">
        <f>#REF!+AJ112</f>
        <v>#REF!</v>
      </c>
      <c r="AK115" s="171" t="e">
        <f>#REF!+AK112</f>
        <v>#REF!</v>
      </c>
      <c r="AL115" s="99"/>
      <c r="AM115" s="99"/>
      <c r="AN115" s="106">
        <f>AH115</f>
        <v>2</v>
      </c>
      <c r="AO115" s="99"/>
      <c r="AP115" s="99"/>
      <c r="AQ115" s="171" t="e">
        <f>#REF!+#REF!+AQ112</f>
        <v>#REF!</v>
      </c>
      <c r="AR115" s="171" t="e">
        <f>#REF!+#REF!+AR112</f>
        <v>#REF!</v>
      </c>
      <c r="AS115" s="99"/>
      <c r="AT115" s="171" t="e">
        <f>#REF!+#REF!+AT112</f>
        <v>#REF!</v>
      </c>
      <c r="AU115" s="171" t="e">
        <f>#REF!+#REF!+AU112</f>
        <v>#REF!</v>
      </c>
      <c r="AV115" s="171" t="e">
        <f>#REF!+#REF!+AV112</f>
        <v>#REF!</v>
      </c>
      <c r="AW115" s="171" t="e">
        <f>#REF!+#REF!+AW112</f>
        <v>#REF!</v>
      </c>
      <c r="AX115" s="171" t="e">
        <f>AW115+AV115+AU115+AT115</f>
        <v>#REF!</v>
      </c>
      <c r="AY115" s="171" t="e">
        <f>#REF!+#REF!+AY112</f>
        <v>#REF!</v>
      </c>
      <c r="AZ115" s="171" t="e">
        <f>#REF!+#REF!+AZ112</f>
        <v>#REF!</v>
      </c>
      <c r="BA115" s="171" t="e">
        <f>#REF!+#REF!+BA112</f>
        <v>#REF!</v>
      </c>
      <c r="BB115" s="171" t="e">
        <f>#REF!+#REF!+BB112</f>
        <v>#REF!</v>
      </c>
      <c r="BC115" s="171" t="e">
        <f>BB115+BA115+AZ115+AY115</f>
        <v>#REF!</v>
      </c>
      <c r="BD115" s="106"/>
      <c r="BE115" s="171" t="e">
        <f>#REF!+#REF!+BE112</f>
        <v>#REF!</v>
      </c>
      <c r="BF115" s="171" t="e">
        <f>#REF!+#REF!+BF112</f>
        <v>#REF!</v>
      </c>
      <c r="BG115" s="171" t="e">
        <f>#REF!+#REF!+BG112</f>
        <v>#REF!</v>
      </c>
      <c r="BH115" s="171" t="e">
        <f>#REF!+#REF!+BH112</f>
        <v>#REF!</v>
      </c>
      <c r="BI115" s="171" t="e">
        <f>BH115+BG115+BF115+BE115</f>
        <v>#REF!</v>
      </c>
      <c r="BJ115" s="171" t="e">
        <f>#REF!+#REF!+BJ112</f>
        <v>#REF!</v>
      </c>
      <c r="BK115" s="171" t="e">
        <f>#REF!+#REF!+BK112</f>
        <v>#REF!</v>
      </c>
      <c r="BL115" s="171" t="e">
        <f>#REF!+#REF!+BL112</f>
        <v>#REF!</v>
      </c>
      <c r="BM115" s="171" t="e">
        <f>#REF!+#REF!+BM112</f>
        <v>#REF!</v>
      </c>
      <c r="BN115" s="171" t="e">
        <f>BM115+BL115+BK115+BJ115</f>
        <v>#REF!</v>
      </c>
      <c r="BO115" s="171" t="e">
        <f>#REF!+#REF!+BO112</f>
        <v>#REF!</v>
      </c>
      <c r="BP115" s="171" t="e">
        <f>#REF!+#REF!+BP112</f>
        <v>#REF!</v>
      </c>
      <c r="BQ115" s="171" t="e">
        <f>#REF!+#REF!+BQ112</f>
        <v>#REF!</v>
      </c>
      <c r="BR115" s="171" t="e">
        <f>#REF!+#REF!+BR112</f>
        <v>#REF!</v>
      </c>
      <c r="BS115" s="171" t="e">
        <f>BR115+BQ115+BP115+BO115</f>
        <v>#REF!</v>
      </c>
      <c r="BT115" s="106"/>
      <c r="BU115" s="100">
        <f>AN115</f>
        <v>2</v>
      </c>
    </row>
    <row r="116" spans="1:73" ht="38.25" customHeight="1" thickBot="1">
      <c r="A116" s="380"/>
      <c r="B116" s="303" t="s">
        <v>1019</v>
      </c>
      <c r="C116" s="304"/>
      <c r="D116" s="304"/>
      <c r="E116" s="304"/>
      <c r="F116" s="304"/>
      <c r="G116" s="305"/>
      <c r="H116" s="153"/>
      <c r="I116" s="101"/>
      <c r="J116" s="101"/>
      <c r="K116" s="101"/>
      <c r="L116" s="101"/>
      <c r="M116" s="102"/>
      <c r="N116" s="101"/>
      <c r="O116" s="101"/>
      <c r="P116" s="101"/>
      <c r="Q116" s="101"/>
      <c r="R116" s="102"/>
      <c r="S116" s="101"/>
      <c r="T116" s="101"/>
      <c r="U116" s="101"/>
      <c r="V116" s="103"/>
      <c r="W116" s="102"/>
      <c r="X116" s="103"/>
      <c r="Y116" s="103"/>
      <c r="Z116" s="103"/>
      <c r="AA116" s="103"/>
      <c r="AB116" s="103"/>
      <c r="AC116" s="102"/>
      <c r="AD116" s="103"/>
      <c r="AE116" s="103"/>
      <c r="AF116" s="103"/>
      <c r="AG116" s="103"/>
      <c r="AH116" s="102"/>
      <c r="AI116" s="103"/>
      <c r="AJ116" s="103"/>
      <c r="AK116" s="103"/>
      <c r="AL116" s="103"/>
      <c r="AM116" s="102"/>
      <c r="AN116" s="103"/>
      <c r="AO116" s="103"/>
      <c r="AP116" s="103"/>
      <c r="AQ116" s="103"/>
      <c r="AR116" s="103"/>
      <c r="AS116" s="102"/>
      <c r="AT116" s="103"/>
      <c r="AU116" s="103"/>
      <c r="AV116" s="103"/>
      <c r="AW116" s="103"/>
      <c r="AX116" s="102"/>
      <c r="AY116" s="103"/>
      <c r="AZ116" s="103"/>
      <c r="BA116" s="103"/>
      <c r="BB116" s="103"/>
      <c r="BC116" s="102"/>
      <c r="BD116" s="103"/>
      <c r="BE116" s="103"/>
      <c r="BF116" s="104"/>
      <c r="BG116" s="104"/>
      <c r="BH116" s="104"/>
      <c r="BI116" s="102"/>
      <c r="BJ116" s="104"/>
      <c r="BK116" s="104"/>
      <c r="BL116" s="104"/>
      <c r="BM116" s="104"/>
      <c r="BN116" s="102"/>
      <c r="BO116" s="104"/>
      <c r="BP116" s="104"/>
      <c r="BQ116" s="104"/>
      <c r="BR116" s="104"/>
      <c r="BS116" s="102"/>
      <c r="BT116" s="103"/>
      <c r="BU116" s="105"/>
    </row>
    <row r="117" spans="1:73" ht="39" thickBot="1">
      <c r="A117" s="160">
        <v>85</v>
      </c>
      <c r="B117" s="388" t="s">
        <v>993</v>
      </c>
      <c r="C117" s="389"/>
      <c r="D117" s="192">
        <v>11</v>
      </c>
      <c r="E117" s="298">
        <v>472601001</v>
      </c>
      <c r="F117" s="299"/>
      <c r="G117" s="248" t="s">
        <v>1095</v>
      </c>
      <c r="H117" s="86"/>
      <c r="I117" s="94"/>
      <c r="J117" s="94"/>
      <c r="K117" s="94"/>
      <c r="L117" s="94"/>
      <c r="M117" s="95">
        <f>L117+K117+J117+I117</f>
        <v>0</v>
      </c>
      <c r="N117" s="94"/>
      <c r="O117" s="94"/>
      <c r="P117" s="94"/>
      <c r="Q117" s="94"/>
      <c r="R117" s="95">
        <f>Q117+P117+O117+N117</f>
        <v>0</v>
      </c>
      <c r="S117" s="94"/>
      <c r="T117" s="94"/>
      <c r="U117" s="94"/>
      <c r="V117" s="94"/>
      <c r="W117" s="95">
        <f>V117+U117+T117+S117</f>
        <v>0</v>
      </c>
      <c r="X117" s="96"/>
      <c r="Y117" s="94"/>
      <c r="Z117" s="94"/>
      <c r="AA117" s="94"/>
      <c r="AB117" s="94"/>
      <c r="AC117" s="95">
        <f>AB117+AA117+Z117+Y117</f>
        <v>0</v>
      </c>
      <c r="AD117" s="94"/>
      <c r="AE117" s="94"/>
      <c r="AF117" s="94"/>
      <c r="AG117" s="280">
        <v>1</v>
      </c>
      <c r="AH117" s="95">
        <f>AG117+AF117+AE117+AD117</f>
        <v>1</v>
      </c>
      <c r="AI117" s="94"/>
      <c r="AJ117" s="94"/>
      <c r="AK117" s="94"/>
      <c r="AL117" s="155"/>
      <c r="AM117" s="95">
        <f>AL117+AK117+AJ117+AI117</f>
        <v>0</v>
      </c>
      <c r="AN117" s="96"/>
      <c r="AO117" s="173"/>
      <c r="AP117" s="173"/>
      <c r="AQ117" s="173"/>
      <c r="AR117" s="173"/>
      <c r="AS117" s="95">
        <f>AR117+AQ117+AP117+AO117</f>
        <v>0</v>
      </c>
      <c r="AT117" s="94"/>
      <c r="AU117" s="94"/>
      <c r="AV117" s="94"/>
      <c r="AW117" s="94"/>
      <c r="AX117" s="95">
        <f>AW117+AV117+AU117+AT117</f>
        <v>0</v>
      </c>
      <c r="AY117" s="94"/>
      <c r="AZ117" s="94"/>
      <c r="BA117" s="94"/>
      <c r="BB117" s="94"/>
      <c r="BC117" s="95">
        <f>BB117+BA117+AZ117+AY117</f>
        <v>0</v>
      </c>
      <c r="BD117" s="96"/>
      <c r="BE117" s="94"/>
      <c r="BF117" s="94"/>
      <c r="BG117" s="94"/>
      <c r="BH117" s="94"/>
      <c r="BI117" s="95">
        <f>BH117+BG117+BF117+BE117</f>
        <v>0</v>
      </c>
      <c r="BJ117" s="94"/>
      <c r="BK117" s="94"/>
      <c r="BL117" s="94"/>
      <c r="BM117" s="94"/>
      <c r="BN117" s="95">
        <f>BM117+BL117+BK117+BJ117</f>
        <v>0</v>
      </c>
      <c r="BO117" s="94"/>
      <c r="BP117" s="94"/>
      <c r="BQ117" s="94"/>
      <c r="BR117" s="94"/>
      <c r="BS117" s="95">
        <f>BR117+BQ117+BP117+BO117</f>
        <v>0</v>
      </c>
      <c r="BT117" s="96"/>
      <c r="BU117" s="98"/>
    </row>
    <row r="118" spans="1:73" ht="39" thickBot="1">
      <c r="A118" s="233">
        <v>86</v>
      </c>
      <c r="B118" s="234" t="s">
        <v>993</v>
      </c>
      <c r="C118" s="238"/>
      <c r="D118" s="192">
        <v>431</v>
      </c>
      <c r="E118" s="298">
        <v>472601001</v>
      </c>
      <c r="F118" s="299"/>
      <c r="G118" s="251" t="s">
        <v>1064</v>
      </c>
      <c r="H118" s="87"/>
      <c r="I118" s="94"/>
      <c r="J118" s="94"/>
      <c r="K118" s="94"/>
      <c r="L118" s="94"/>
      <c r="M118" s="95"/>
      <c r="N118" s="94"/>
      <c r="O118" s="94"/>
      <c r="P118" s="94"/>
      <c r="Q118" s="94"/>
      <c r="R118" s="95"/>
      <c r="S118" s="94"/>
      <c r="T118" s="94"/>
      <c r="U118" s="94"/>
      <c r="V118" s="94"/>
      <c r="W118" s="95"/>
      <c r="X118" s="96"/>
      <c r="Y118" s="94"/>
      <c r="Z118" s="94"/>
      <c r="AA118" s="94"/>
      <c r="AB118" s="94"/>
      <c r="AC118" s="95"/>
      <c r="AD118" s="94"/>
      <c r="AE118" s="94"/>
      <c r="AF118" s="94"/>
      <c r="AG118" s="280">
        <v>1</v>
      </c>
      <c r="AH118" s="95"/>
      <c r="AI118" s="94"/>
      <c r="AJ118" s="94"/>
      <c r="AK118" s="94"/>
      <c r="AL118" s="155"/>
      <c r="AM118" s="95"/>
      <c r="AN118" s="96"/>
      <c r="AO118" s="173"/>
      <c r="AP118" s="173"/>
      <c r="AQ118" s="173"/>
      <c r="AR118" s="173"/>
      <c r="AS118" s="95"/>
      <c r="AT118" s="94"/>
      <c r="AU118" s="94"/>
      <c r="AV118" s="94"/>
      <c r="AW118" s="94"/>
      <c r="AX118" s="95"/>
      <c r="AY118" s="94"/>
      <c r="AZ118" s="94"/>
      <c r="BA118" s="94"/>
      <c r="BB118" s="94"/>
      <c r="BC118" s="95"/>
      <c r="BD118" s="96"/>
      <c r="BE118" s="94"/>
      <c r="BF118" s="94"/>
      <c r="BG118" s="94"/>
      <c r="BH118" s="94"/>
      <c r="BI118" s="95"/>
      <c r="BJ118" s="94"/>
      <c r="BK118" s="94"/>
      <c r="BL118" s="94"/>
      <c r="BM118" s="94"/>
      <c r="BN118" s="95"/>
      <c r="BO118" s="94"/>
      <c r="BP118" s="94"/>
      <c r="BQ118" s="94"/>
      <c r="BR118" s="94"/>
      <c r="BS118" s="95"/>
      <c r="BT118" s="96"/>
      <c r="BU118" s="98"/>
    </row>
    <row r="119" spans="1:73" ht="108" customHeight="1" thickBot="1">
      <c r="A119" s="276">
        <v>87</v>
      </c>
      <c r="B119" s="234" t="s">
        <v>993</v>
      </c>
      <c r="C119" s="238"/>
      <c r="D119" s="192">
        <v>446</v>
      </c>
      <c r="E119" s="298">
        <v>472601001</v>
      </c>
      <c r="F119" s="299"/>
      <c r="G119" s="251" t="s">
        <v>1078</v>
      </c>
      <c r="H119" s="87"/>
      <c r="I119" s="94"/>
      <c r="J119" s="94"/>
      <c r="K119" s="94"/>
      <c r="L119" s="94"/>
      <c r="M119" s="95"/>
      <c r="N119" s="94"/>
      <c r="O119" s="94"/>
      <c r="P119" s="94"/>
      <c r="Q119" s="94"/>
      <c r="R119" s="95"/>
      <c r="S119" s="94"/>
      <c r="T119" s="94"/>
      <c r="U119" s="94"/>
      <c r="V119" s="94"/>
      <c r="W119" s="95"/>
      <c r="X119" s="96"/>
      <c r="Y119" s="94"/>
      <c r="Z119" s="94"/>
      <c r="AA119" s="94"/>
      <c r="AB119" s="94"/>
      <c r="AC119" s="95"/>
      <c r="AD119" s="94"/>
      <c r="AE119" s="94"/>
      <c r="AF119" s="94"/>
      <c r="AG119" s="280">
        <v>1</v>
      </c>
      <c r="AH119" s="95"/>
      <c r="AI119" s="94"/>
      <c r="AJ119" s="94"/>
      <c r="AK119" s="94"/>
      <c r="AL119" s="155"/>
      <c r="AM119" s="95"/>
      <c r="AN119" s="96"/>
      <c r="AO119" s="173"/>
      <c r="AP119" s="173"/>
      <c r="AQ119" s="173"/>
      <c r="AR119" s="173"/>
      <c r="AS119" s="95"/>
      <c r="AT119" s="94"/>
      <c r="AU119" s="94"/>
      <c r="AV119" s="94"/>
      <c r="AW119" s="94"/>
      <c r="AX119" s="95"/>
      <c r="AY119" s="94"/>
      <c r="AZ119" s="94"/>
      <c r="BA119" s="94"/>
      <c r="BB119" s="94"/>
      <c r="BC119" s="95"/>
      <c r="BD119" s="96"/>
      <c r="BE119" s="94"/>
      <c r="BF119" s="94"/>
      <c r="BG119" s="94"/>
      <c r="BH119" s="94"/>
      <c r="BI119" s="95"/>
      <c r="BJ119" s="94"/>
      <c r="BK119" s="94"/>
      <c r="BL119" s="94"/>
      <c r="BM119" s="94"/>
      <c r="BN119" s="95"/>
      <c r="BO119" s="94"/>
      <c r="BP119" s="94"/>
      <c r="BQ119" s="94"/>
      <c r="BR119" s="94"/>
      <c r="BS119" s="95"/>
      <c r="BT119" s="96"/>
      <c r="BU119" s="98"/>
    </row>
    <row r="120" spans="1:73" ht="39" thickBot="1">
      <c r="A120" s="276">
        <v>88</v>
      </c>
      <c r="B120" s="234" t="s">
        <v>993</v>
      </c>
      <c r="C120" s="238"/>
      <c r="D120" s="192">
        <v>439</v>
      </c>
      <c r="E120" s="298">
        <v>472601001</v>
      </c>
      <c r="F120" s="299"/>
      <c r="G120" s="251" t="s">
        <v>1071</v>
      </c>
      <c r="H120" s="87"/>
      <c r="I120" s="94"/>
      <c r="J120" s="94"/>
      <c r="K120" s="94"/>
      <c r="L120" s="94"/>
      <c r="M120" s="95"/>
      <c r="N120" s="94"/>
      <c r="O120" s="94"/>
      <c r="P120" s="94"/>
      <c r="Q120" s="94"/>
      <c r="R120" s="95"/>
      <c r="S120" s="94"/>
      <c r="T120" s="94"/>
      <c r="U120" s="94"/>
      <c r="V120" s="94"/>
      <c r="W120" s="95"/>
      <c r="X120" s="96"/>
      <c r="Y120" s="94"/>
      <c r="Z120" s="94"/>
      <c r="AA120" s="94"/>
      <c r="AB120" s="94"/>
      <c r="AC120" s="95"/>
      <c r="AD120" s="94"/>
      <c r="AE120" s="94"/>
      <c r="AF120" s="94"/>
      <c r="AG120" s="94"/>
      <c r="AH120" s="95"/>
      <c r="AI120" s="280">
        <v>1</v>
      </c>
      <c r="AJ120" s="281"/>
      <c r="AK120" s="94"/>
      <c r="AL120" s="173"/>
      <c r="AM120" s="95"/>
      <c r="AN120" s="96"/>
      <c r="AO120" s="155"/>
      <c r="AP120" s="155"/>
      <c r="AQ120" s="155"/>
      <c r="AR120" s="173"/>
      <c r="AS120" s="95"/>
      <c r="AT120" s="94"/>
      <c r="AU120" s="94"/>
      <c r="AV120" s="94"/>
      <c r="AW120" s="94"/>
      <c r="AX120" s="95"/>
      <c r="AY120" s="94"/>
      <c r="AZ120" s="94"/>
      <c r="BA120" s="94"/>
      <c r="BB120" s="94"/>
      <c r="BC120" s="95"/>
      <c r="BD120" s="96"/>
      <c r="BE120" s="94"/>
      <c r="BF120" s="94"/>
      <c r="BG120" s="94"/>
      <c r="BH120" s="94"/>
      <c r="BI120" s="95"/>
      <c r="BJ120" s="94"/>
      <c r="BK120" s="94"/>
      <c r="BL120" s="94"/>
      <c r="BM120" s="94"/>
      <c r="BN120" s="95"/>
      <c r="BO120" s="94"/>
      <c r="BP120" s="94"/>
      <c r="BQ120" s="94"/>
      <c r="BR120" s="94"/>
      <c r="BS120" s="95"/>
      <c r="BT120" s="96"/>
      <c r="BU120" s="98"/>
    </row>
    <row r="121" spans="1:73" ht="39" thickBot="1">
      <c r="A121" s="276">
        <v>89</v>
      </c>
      <c r="B121" s="262" t="s">
        <v>993</v>
      </c>
      <c r="C121" s="238"/>
      <c r="D121" s="192">
        <v>461</v>
      </c>
      <c r="E121" s="298">
        <v>472601001</v>
      </c>
      <c r="F121" s="299"/>
      <c r="G121" s="251" t="s">
        <v>1168</v>
      </c>
      <c r="H121" s="87"/>
      <c r="I121" s="94"/>
      <c r="J121" s="94"/>
      <c r="K121" s="94"/>
      <c r="L121" s="94"/>
      <c r="M121" s="95"/>
      <c r="N121" s="94"/>
      <c r="O121" s="94"/>
      <c r="P121" s="94"/>
      <c r="Q121" s="94"/>
      <c r="R121" s="95"/>
      <c r="S121" s="94"/>
      <c r="T121" s="94"/>
      <c r="U121" s="94"/>
      <c r="V121" s="94"/>
      <c r="W121" s="95"/>
      <c r="X121" s="96"/>
      <c r="Y121" s="94"/>
      <c r="Z121" s="94"/>
      <c r="AA121" s="94"/>
      <c r="AB121" s="94"/>
      <c r="AC121" s="95"/>
      <c r="AD121" s="94"/>
      <c r="AE121" s="94"/>
      <c r="AF121" s="94"/>
      <c r="AG121" s="94"/>
      <c r="AH121" s="95"/>
      <c r="AI121" s="280">
        <v>1</v>
      </c>
      <c r="AJ121" s="281"/>
      <c r="AK121" s="94"/>
      <c r="AL121" s="173"/>
      <c r="AM121" s="95"/>
      <c r="AN121" s="96"/>
      <c r="AO121" s="155"/>
      <c r="AP121" s="155"/>
      <c r="AQ121" s="155"/>
      <c r="AR121" s="173"/>
      <c r="AS121" s="95"/>
      <c r="AT121" s="94"/>
      <c r="AU121" s="94"/>
      <c r="AV121" s="94"/>
      <c r="AW121" s="94"/>
      <c r="AX121" s="95"/>
      <c r="AY121" s="94"/>
      <c r="AZ121" s="94"/>
      <c r="BA121" s="94"/>
      <c r="BB121" s="94"/>
      <c r="BC121" s="95"/>
      <c r="BD121" s="96"/>
      <c r="BE121" s="94"/>
      <c r="BF121" s="94"/>
      <c r="BG121" s="94"/>
      <c r="BH121" s="94"/>
      <c r="BI121" s="95"/>
      <c r="BJ121" s="94"/>
      <c r="BK121" s="94"/>
      <c r="BL121" s="94"/>
      <c r="BM121" s="94"/>
      <c r="BN121" s="95"/>
      <c r="BO121" s="94"/>
      <c r="BP121" s="94"/>
      <c r="BQ121" s="94"/>
      <c r="BR121" s="94"/>
      <c r="BS121" s="95"/>
      <c r="BT121" s="96"/>
      <c r="BU121" s="98"/>
    </row>
    <row r="122" spans="1:73" ht="39" thickBot="1">
      <c r="A122" s="276">
        <v>90</v>
      </c>
      <c r="B122" s="234" t="s">
        <v>993</v>
      </c>
      <c r="C122" s="238"/>
      <c r="D122" s="192">
        <v>454</v>
      </c>
      <c r="E122" s="298">
        <v>472601001</v>
      </c>
      <c r="F122" s="299"/>
      <c r="G122" s="251" t="s">
        <v>1084</v>
      </c>
      <c r="H122" s="87"/>
      <c r="I122" s="94"/>
      <c r="J122" s="94"/>
      <c r="K122" s="94"/>
      <c r="L122" s="94"/>
      <c r="M122" s="95"/>
      <c r="N122" s="94"/>
      <c r="O122" s="94"/>
      <c r="P122" s="94"/>
      <c r="Q122" s="94"/>
      <c r="R122" s="95"/>
      <c r="S122" s="94"/>
      <c r="T122" s="94"/>
      <c r="U122" s="94"/>
      <c r="V122" s="94"/>
      <c r="W122" s="95"/>
      <c r="X122" s="96"/>
      <c r="Y122" s="94"/>
      <c r="Z122" s="94"/>
      <c r="AA122" s="94"/>
      <c r="AB122" s="94"/>
      <c r="AC122" s="95"/>
      <c r="AD122" s="94"/>
      <c r="AE122" s="94"/>
      <c r="AF122" s="94"/>
      <c r="AG122" s="94"/>
      <c r="AH122" s="95"/>
      <c r="AI122" s="280">
        <v>1</v>
      </c>
      <c r="AJ122" s="281"/>
      <c r="AK122" s="94"/>
      <c r="AL122" s="173"/>
      <c r="AM122" s="95"/>
      <c r="AN122" s="96"/>
      <c r="AO122" s="155"/>
      <c r="AP122" s="155"/>
      <c r="AQ122" s="155"/>
      <c r="AR122" s="173"/>
      <c r="AS122" s="95"/>
      <c r="AT122" s="94"/>
      <c r="AU122" s="94"/>
      <c r="AV122" s="94"/>
      <c r="AW122" s="94"/>
      <c r="AX122" s="95"/>
      <c r="AY122" s="94"/>
      <c r="AZ122" s="94"/>
      <c r="BA122" s="94"/>
      <c r="BB122" s="94"/>
      <c r="BC122" s="95"/>
      <c r="BD122" s="96"/>
      <c r="BE122" s="94"/>
      <c r="BF122" s="94"/>
      <c r="BG122" s="94"/>
      <c r="BH122" s="94"/>
      <c r="BI122" s="95"/>
      <c r="BJ122" s="94"/>
      <c r="BK122" s="94"/>
      <c r="BL122" s="94"/>
      <c r="BM122" s="94"/>
      <c r="BN122" s="95"/>
      <c r="BO122" s="94"/>
      <c r="BP122" s="94"/>
      <c r="BQ122" s="94"/>
      <c r="BR122" s="94"/>
      <c r="BS122" s="95"/>
      <c r="BT122" s="96"/>
      <c r="BU122" s="98"/>
    </row>
    <row r="123" spans="1:73" ht="39" thickBot="1">
      <c r="A123" s="276">
        <v>91</v>
      </c>
      <c r="B123" s="262" t="s">
        <v>993</v>
      </c>
      <c r="C123" s="238"/>
      <c r="D123" s="192">
        <v>470</v>
      </c>
      <c r="E123" s="298">
        <v>472601001</v>
      </c>
      <c r="F123" s="299"/>
      <c r="G123" s="251" t="s">
        <v>1177</v>
      </c>
      <c r="H123" s="87"/>
      <c r="I123" s="94"/>
      <c r="J123" s="94"/>
      <c r="K123" s="94"/>
      <c r="L123" s="94"/>
      <c r="M123" s="95"/>
      <c r="N123" s="94"/>
      <c r="O123" s="94"/>
      <c r="P123" s="94"/>
      <c r="Q123" s="94"/>
      <c r="R123" s="95"/>
      <c r="S123" s="94"/>
      <c r="T123" s="94"/>
      <c r="U123" s="94"/>
      <c r="V123" s="94"/>
      <c r="W123" s="95"/>
      <c r="X123" s="96"/>
      <c r="Y123" s="94"/>
      <c r="Z123" s="94"/>
      <c r="AA123" s="94"/>
      <c r="AB123" s="94"/>
      <c r="AC123" s="95"/>
      <c r="AD123" s="94"/>
      <c r="AE123" s="94"/>
      <c r="AF123" s="94"/>
      <c r="AG123" s="94"/>
      <c r="AH123" s="95"/>
      <c r="AI123" s="280">
        <v>1</v>
      </c>
      <c r="AJ123" s="281"/>
      <c r="AK123" s="94"/>
      <c r="AL123" s="173"/>
      <c r="AM123" s="95"/>
      <c r="AN123" s="96"/>
      <c r="AO123" s="155"/>
      <c r="AP123" s="155"/>
      <c r="AQ123" s="155"/>
      <c r="AR123" s="173"/>
      <c r="AS123" s="95"/>
      <c r="AT123" s="94"/>
      <c r="AU123" s="94"/>
      <c r="AV123" s="94"/>
      <c r="AW123" s="94"/>
      <c r="AX123" s="95"/>
      <c r="AY123" s="94"/>
      <c r="AZ123" s="94"/>
      <c r="BA123" s="94"/>
      <c r="BB123" s="94"/>
      <c r="BC123" s="95"/>
      <c r="BD123" s="96"/>
      <c r="BE123" s="94"/>
      <c r="BF123" s="94"/>
      <c r="BG123" s="94"/>
      <c r="BH123" s="94"/>
      <c r="BI123" s="95"/>
      <c r="BJ123" s="94"/>
      <c r="BK123" s="94"/>
      <c r="BL123" s="94"/>
      <c r="BM123" s="94"/>
      <c r="BN123" s="95"/>
      <c r="BO123" s="94"/>
      <c r="BP123" s="94"/>
      <c r="BQ123" s="94"/>
      <c r="BR123" s="94"/>
      <c r="BS123" s="95"/>
      <c r="BT123" s="96"/>
      <c r="BU123" s="98"/>
    </row>
    <row r="124" spans="1:73" ht="39" thickBot="1">
      <c r="A124" s="276">
        <v>92</v>
      </c>
      <c r="B124" s="234" t="s">
        <v>993</v>
      </c>
      <c r="C124" s="238"/>
      <c r="D124" s="192">
        <v>452</v>
      </c>
      <c r="E124" s="298">
        <v>472601001</v>
      </c>
      <c r="F124" s="299"/>
      <c r="G124" s="251" t="s">
        <v>1082</v>
      </c>
      <c r="H124" s="87"/>
      <c r="I124" s="94"/>
      <c r="J124" s="94"/>
      <c r="K124" s="94"/>
      <c r="L124" s="94"/>
      <c r="M124" s="95"/>
      <c r="N124" s="94"/>
      <c r="O124" s="94"/>
      <c r="P124" s="94"/>
      <c r="Q124" s="94"/>
      <c r="R124" s="95"/>
      <c r="S124" s="94"/>
      <c r="T124" s="94"/>
      <c r="U124" s="94"/>
      <c r="V124" s="94"/>
      <c r="W124" s="95"/>
      <c r="X124" s="96"/>
      <c r="Y124" s="94"/>
      <c r="Z124" s="94"/>
      <c r="AA124" s="94"/>
      <c r="AB124" s="94"/>
      <c r="AC124" s="95"/>
      <c r="AD124" s="94"/>
      <c r="AE124" s="94"/>
      <c r="AF124" s="94"/>
      <c r="AG124" s="94"/>
      <c r="AH124" s="95"/>
      <c r="AI124" s="280">
        <v>1</v>
      </c>
      <c r="AJ124" s="281"/>
      <c r="AK124" s="94"/>
      <c r="AL124" s="173"/>
      <c r="AM124" s="95"/>
      <c r="AN124" s="96"/>
      <c r="AO124" s="155"/>
      <c r="AP124" s="155"/>
      <c r="AQ124" s="155"/>
      <c r="AR124" s="173"/>
      <c r="AS124" s="95"/>
      <c r="AT124" s="94"/>
      <c r="AU124" s="94"/>
      <c r="AV124" s="94"/>
      <c r="AW124" s="94"/>
      <c r="AX124" s="95"/>
      <c r="AY124" s="94"/>
      <c r="AZ124" s="94"/>
      <c r="BA124" s="94"/>
      <c r="BB124" s="94"/>
      <c r="BC124" s="95"/>
      <c r="BD124" s="96"/>
      <c r="BE124" s="94"/>
      <c r="BF124" s="94"/>
      <c r="BG124" s="94"/>
      <c r="BH124" s="94"/>
      <c r="BI124" s="95"/>
      <c r="BJ124" s="94"/>
      <c r="BK124" s="94"/>
      <c r="BL124" s="94"/>
      <c r="BM124" s="94"/>
      <c r="BN124" s="95"/>
      <c r="BO124" s="94"/>
      <c r="BP124" s="94"/>
      <c r="BQ124" s="94"/>
      <c r="BR124" s="94"/>
      <c r="BS124" s="95"/>
      <c r="BT124" s="96"/>
      <c r="BU124" s="98"/>
    </row>
    <row r="125" spans="1:73" ht="39" thickBot="1">
      <c r="A125" s="276">
        <v>93</v>
      </c>
      <c r="B125" s="234" t="s">
        <v>993</v>
      </c>
      <c r="C125" s="238"/>
      <c r="D125" s="192">
        <v>417</v>
      </c>
      <c r="E125" s="298">
        <v>472601001</v>
      </c>
      <c r="F125" s="299"/>
      <c r="G125" s="251" t="s">
        <v>1096</v>
      </c>
      <c r="H125" s="87"/>
      <c r="I125" s="94"/>
      <c r="J125" s="94"/>
      <c r="K125" s="94"/>
      <c r="L125" s="94"/>
      <c r="M125" s="95"/>
      <c r="N125" s="94"/>
      <c r="O125" s="94"/>
      <c r="P125" s="94"/>
      <c r="Q125" s="94"/>
      <c r="R125" s="95"/>
      <c r="S125" s="94"/>
      <c r="T125" s="94"/>
      <c r="U125" s="94"/>
      <c r="V125" s="94"/>
      <c r="W125" s="95"/>
      <c r="X125" s="96"/>
      <c r="Y125" s="94"/>
      <c r="Z125" s="94"/>
      <c r="AA125" s="94"/>
      <c r="AB125" s="94"/>
      <c r="AC125" s="95"/>
      <c r="AD125" s="94"/>
      <c r="AE125" s="94"/>
      <c r="AF125" s="94"/>
      <c r="AG125" s="94"/>
      <c r="AH125" s="95"/>
      <c r="AI125" s="281"/>
      <c r="AJ125" s="280">
        <v>1</v>
      </c>
      <c r="AK125" s="94"/>
      <c r="AL125" s="173"/>
      <c r="AM125" s="95"/>
      <c r="AN125" s="96"/>
      <c r="AO125" s="155"/>
      <c r="AP125" s="155"/>
      <c r="AQ125" s="155"/>
      <c r="AR125" s="173"/>
      <c r="AS125" s="95"/>
      <c r="AT125" s="94"/>
      <c r="AU125" s="94"/>
      <c r="AV125" s="94"/>
      <c r="AW125" s="94"/>
      <c r="AX125" s="95"/>
      <c r="AY125" s="94"/>
      <c r="AZ125" s="94"/>
      <c r="BA125" s="94"/>
      <c r="BB125" s="94"/>
      <c r="BC125" s="95"/>
      <c r="BD125" s="96"/>
      <c r="BE125" s="94"/>
      <c r="BF125" s="94"/>
      <c r="BG125" s="94"/>
      <c r="BH125" s="94"/>
      <c r="BI125" s="95"/>
      <c r="BJ125" s="94"/>
      <c r="BK125" s="94"/>
      <c r="BL125" s="94"/>
      <c r="BM125" s="94"/>
      <c r="BN125" s="95"/>
      <c r="BO125" s="94"/>
      <c r="BP125" s="94"/>
      <c r="BQ125" s="94"/>
      <c r="BR125" s="94"/>
      <c r="BS125" s="95"/>
      <c r="BT125" s="96"/>
      <c r="BU125" s="98"/>
    </row>
    <row r="126" spans="1:73" ht="39" thickBot="1">
      <c r="A126" s="276">
        <v>94</v>
      </c>
      <c r="B126" s="234" t="s">
        <v>993</v>
      </c>
      <c r="C126" s="238"/>
      <c r="D126" s="192">
        <v>453</v>
      </c>
      <c r="E126" s="298">
        <v>472601001</v>
      </c>
      <c r="F126" s="299"/>
      <c r="G126" s="251" t="s">
        <v>1083</v>
      </c>
      <c r="H126" s="87"/>
      <c r="I126" s="94"/>
      <c r="J126" s="94"/>
      <c r="K126" s="94"/>
      <c r="L126" s="94"/>
      <c r="M126" s="95"/>
      <c r="N126" s="94"/>
      <c r="O126" s="94"/>
      <c r="P126" s="94"/>
      <c r="Q126" s="94"/>
      <c r="R126" s="95"/>
      <c r="S126" s="94"/>
      <c r="T126" s="94"/>
      <c r="U126" s="94"/>
      <c r="V126" s="94"/>
      <c r="W126" s="95"/>
      <c r="X126" s="96"/>
      <c r="Y126" s="94"/>
      <c r="Z126" s="94"/>
      <c r="AA126" s="94"/>
      <c r="AB126" s="94"/>
      <c r="AC126" s="95"/>
      <c r="AD126" s="94"/>
      <c r="AE126" s="94"/>
      <c r="AF126" s="94"/>
      <c r="AG126" s="94"/>
      <c r="AH126" s="95"/>
      <c r="AI126" s="281"/>
      <c r="AJ126" s="280">
        <v>1</v>
      </c>
      <c r="AK126" s="94"/>
      <c r="AL126" s="173"/>
      <c r="AM126" s="95"/>
      <c r="AN126" s="96"/>
      <c r="AO126" s="155"/>
      <c r="AP126" s="155"/>
      <c r="AQ126" s="155"/>
      <c r="AR126" s="173"/>
      <c r="AS126" s="95"/>
      <c r="AT126" s="94"/>
      <c r="AU126" s="94"/>
      <c r="AV126" s="94"/>
      <c r="AW126" s="94"/>
      <c r="AX126" s="95"/>
      <c r="AY126" s="94"/>
      <c r="AZ126" s="94"/>
      <c r="BA126" s="94"/>
      <c r="BB126" s="94"/>
      <c r="BC126" s="95"/>
      <c r="BD126" s="96"/>
      <c r="BE126" s="94"/>
      <c r="BF126" s="94"/>
      <c r="BG126" s="94"/>
      <c r="BH126" s="94"/>
      <c r="BI126" s="95"/>
      <c r="BJ126" s="94"/>
      <c r="BK126" s="94"/>
      <c r="BL126" s="94"/>
      <c r="BM126" s="94"/>
      <c r="BN126" s="95"/>
      <c r="BO126" s="94"/>
      <c r="BP126" s="94"/>
      <c r="BQ126" s="94"/>
      <c r="BR126" s="94"/>
      <c r="BS126" s="95"/>
      <c r="BT126" s="96"/>
      <c r="BU126" s="98"/>
    </row>
    <row r="127" spans="1:73" ht="39" thickBot="1">
      <c r="A127" s="276">
        <v>95</v>
      </c>
      <c r="B127" s="234" t="s">
        <v>993</v>
      </c>
      <c r="C127" s="238"/>
      <c r="D127" s="192">
        <v>407</v>
      </c>
      <c r="E127" s="298">
        <v>472601001</v>
      </c>
      <c r="F127" s="299"/>
      <c r="G127" s="251" t="s">
        <v>1097</v>
      </c>
      <c r="H127" s="87"/>
      <c r="I127" s="94"/>
      <c r="J127" s="94"/>
      <c r="K127" s="94"/>
      <c r="L127" s="94"/>
      <c r="M127" s="95"/>
      <c r="N127" s="94"/>
      <c r="O127" s="94"/>
      <c r="P127" s="94"/>
      <c r="Q127" s="94"/>
      <c r="R127" s="95"/>
      <c r="S127" s="94"/>
      <c r="T127" s="94"/>
      <c r="U127" s="94"/>
      <c r="V127" s="94"/>
      <c r="W127" s="95"/>
      <c r="X127" s="96"/>
      <c r="Y127" s="94"/>
      <c r="Z127" s="94"/>
      <c r="AA127" s="94"/>
      <c r="AB127" s="94"/>
      <c r="AC127" s="95"/>
      <c r="AD127" s="94"/>
      <c r="AE127" s="94"/>
      <c r="AF127" s="94"/>
      <c r="AG127" s="94"/>
      <c r="AH127" s="95"/>
      <c r="AI127" s="281"/>
      <c r="AJ127" s="280">
        <v>1</v>
      </c>
      <c r="AK127" s="94"/>
      <c r="AL127" s="173"/>
      <c r="AM127" s="95"/>
      <c r="AN127" s="96"/>
      <c r="AO127" s="155"/>
      <c r="AP127" s="155"/>
      <c r="AQ127" s="155"/>
      <c r="AR127" s="173"/>
      <c r="AS127" s="95"/>
      <c r="AT127" s="94"/>
      <c r="AU127" s="94"/>
      <c r="AV127" s="94"/>
      <c r="AW127" s="94"/>
      <c r="AX127" s="95"/>
      <c r="AY127" s="94"/>
      <c r="AZ127" s="94"/>
      <c r="BA127" s="94"/>
      <c r="BB127" s="94"/>
      <c r="BC127" s="95"/>
      <c r="BD127" s="96"/>
      <c r="BE127" s="94"/>
      <c r="BF127" s="94"/>
      <c r="BG127" s="94"/>
      <c r="BH127" s="94"/>
      <c r="BI127" s="95"/>
      <c r="BJ127" s="94"/>
      <c r="BK127" s="94"/>
      <c r="BL127" s="94"/>
      <c r="BM127" s="94"/>
      <c r="BN127" s="95"/>
      <c r="BO127" s="94"/>
      <c r="BP127" s="94"/>
      <c r="BQ127" s="94"/>
      <c r="BR127" s="94"/>
      <c r="BS127" s="95"/>
      <c r="BT127" s="96"/>
      <c r="BU127" s="98"/>
    </row>
    <row r="128" spans="1:73" ht="39" thickBot="1">
      <c r="A128" s="276">
        <v>96</v>
      </c>
      <c r="B128" s="227" t="s">
        <v>993</v>
      </c>
      <c r="C128" s="238"/>
      <c r="D128" s="192">
        <v>337</v>
      </c>
      <c r="E128" s="377">
        <v>472701001</v>
      </c>
      <c r="F128" s="378"/>
      <c r="G128" s="251" t="s">
        <v>1098</v>
      </c>
      <c r="H128" s="87"/>
      <c r="I128" s="94"/>
      <c r="J128" s="94"/>
      <c r="K128" s="94"/>
      <c r="L128" s="94"/>
      <c r="M128" s="95"/>
      <c r="N128" s="94"/>
      <c r="O128" s="94"/>
      <c r="P128" s="94"/>
      <c r="Q128" s="94"/>
      <c r="R128" s="95"/>
      <c r="S128" s="94"/>
      <c r="T128" s="94"/>
      <c r="U128" s="94"/>
      <c r="V128" s="94"/>
      <c r="W128" s="95"/>
      <c r="X128" s="96"/>
      <c r="Y128" s="94"/>
      <c r="Z128" s="94"/>
      <c r="AA128" s="94"/>
      <c r="AB128" s="94"/>
      <c r="AC128" s="95"/>
      <c r="AD128" s="94"/>
      <c r="AE128" s="94"/>
      <c r="AF128" s="94"/>
      <c r="AG128" s="94"/>
      <c r="AH128" s="95"/>
      <c r="AI128" s="281"/>
      <c r="AJ128" s="280">
        <v>1</v>
      </c>
      <c r="AK128" s="94"/>
      <c r="AL128" s="173"/>
      <c r="AM128" s="95"/>
      <c r="AN128" s="96"/>
      <c r="AO128" s="155"/>
      <c r="AP128" s="155"/>
      <c r="AQ128" s="155"/>
      <c r="AR128" s="173"/>
      <c r="AS128" s="95"/>
      <c r="AT128" s="94"/>
      <c r="AU128" s="94"/>
      <c r="AV128" s="94"/>
      <c r="AW128" s="94"/>
      <c r="AX128" s="95"/>
      <c r="AY128" s="94"/>
      <c r="AZ128" s="94"/>
      <c r="BA128" s="94"/>
      <c r="BB128" s="94"/>
      <c r="BC128" s="95"/>
      <c r="BD128" s="96"/>
      <c r="BE128" s="94"/>
      <c r="BF128" s="94"/>
      <c r="BG128" s="94"/>
      <c r="BH128" s="94"/>
      <c r="BI128" s="95"/>
      <c r="BJ128" s="94"/>
      <c r="BK128" s="94"/>
      <c r="BL128" s="94"/>
      <c r="BM128" s="94"/>
      <c r="BN128" s="95"/>
      <c r="BO128" s="94"/>
      <c r="BP128" s="94"/>
      <c r="BQ128" s="94"/>
      <c r="BR128" s="94"/>
      <c r="BS128" s="95"/>
      <c r="BT128" s="96"/>
      <c r="BU128" s="98"/>
    </row>
    <row r="129" spans="1:73" ht="37.5" customHeight="1" thickBot="1">
      <c r="A129" s="381"/>
      <c r="B129" s="331" t="s">
        <v>990</v>
      </c>
      <c r="C129" s="332"/>
      <c r="D129" s="332"/>
      <c r="E129" s="332"/>
      <c r="F129" s="332"/>
      <c r="G129" s="333"/>
      <c r="H129" s="144"/>
      <c r="I129" s="171" t="e">
        <f>#REF!+#REF!+I117</f>
        <v>#REF!</v>
      </c>
      <c r="J129" s="171" t="e">
        <f>#REF!+#REF!+J117</f>
        <v>#REF!</v>
      </c>
      <c r="K129" s="171" t="e">
        <f>#REF!+#REF!+K117</f>
        <v>#REF!</v>
      </c>
      <c r="L129" s="171" t="e">
        <f>#REF!+#REF!+L117</f>
        <v>#REF!</v>
      </c>
      <c r="M129" s="171" t="e">
        <f>L129+K129+J129+I129</f>
        <v>#REF!</v>
      </c>
      <c r="N129" s="171" t="e">
        <f>#REF!+#REF!+N117</f>
        <v>#REF!</v>
      </c>
      <c r="O129" s="171" t="e">
        <f>#REF!+#REF!+O117</f>
        <v>#REF!</v>
      </c>
      <c r="P129" s="171" t="e">
        <f>#REF!+#REF!+P117</f>
        <v>#REF!</v>
      </c>
      <c r="Q129" s="171" t="e">
        <f>#REF!+#REF!+Q117</f>
        <v>#REF!</v>
      </c>
      <c r="R129" s="171" t="e">
        <f>Q129+P129+O129+N129</f>
        <v>#REF!</v>
      </c>
      <c r="S129" s="171" t="e">
        <f>#REF!+#REF!+S117</f>
        <v>#REF!</v>
      </c>
      <c r="T129" s="171" t="e">
        <f>#REF!+#REF!+T117</f>
        <v>#REF!</v>
      </c>
      <c r="U129" s="171" t="e">
        <f>#REF!+#REF!+U117</f>
        <v>#REF!</v>
      </c>
      <c r="V129" s="171" t="e">
        <f>#REF!+#REF!+V117</f>
        <v>#REF!</v>
      </c>
      <c r="W129" s="171" t="e">
        <f>V129+U129+T129+S129</f>
        <v>#REF!</v>
      </c>
      <c r="X129" s="172" t="e">
        <f>W129+R129+M129</f>
        <v>#REF!</v>
      </c>
      <c r="Y129" s="171" t="e">
        <f>#REF!+Y117</f>
        <v>#REF!</v>
      </c>
      <c r="Z129" s="171" t="e">
        <f>#REF!+Z117</f>
        <v>#REF!</v>
      </c>
      <c r="AA129" s="171" t="e">
        <f>#REF!+AA117</f>
        <v>#REF!</v>
      </c>
      <c r="AB129" s="171" t="e">
        <f>#REF!+AB117</f>
        <v>#REF!</v>
      </c>
      <c r="AC129" s="171" t="e">
        <f>AB129+AA129+Z129+Y129</f>
        <v>#REF!</v>
      </c>
      <c r="AD129" s="171" t="e">
        <f>#REF!+AD117</f>
        <v>#REF!</v>
      </c>
      <c r="AE129" s="171" t="e">
        <f>#REF!+AE117</f>
        <v>#REF!</v>
      </c>
      <c r="AF129" s="171" t="e">
        <f>#REF!+AF117</f>
        <v>#REF!</v>
      </c>
      <c r="AG129" s="99">
        <f>AG119+AG118+AG117</f>
        <v>3</v>
      </c>
      <c r="AH129" s="99">
        <f>AG129</f>
        <v>3</v>
      </c>
      <c r="AI129" s="99">
        <f>AI124+AI123+AI122+AI121+AI120</f>
        <v>5</v>
      </c>
      <c r="AJ129" s="99">
        <f>AJ128+AJ127+AJ126+AJ125</f>
        <v>4</v>
      </c>
      <c r="AK129" s="171" t="e">
        <f>#REF!+AK117</f>
        <v>#REF!</v>
      </c>
      <c r="AL129" s="99"/>
      <c r="AM129" s="99">
        <f>AJ129+AI129</f>
        <v>9</v>
      </c>
      <c r="AN129" s="106">
        <f>AM129+AH129</f>
        <v>12</v>
      </c>
      <c r="AO129" s="99"/>
      <c r="AP129" s="99"/>
      <c r="AQ129" s="99"/>
      <c r="AR129" s="99"/>
      <c r="AS129" s="99"/>
      <c r="AT129" s="171" t="e">
        <f>#REF!+#REF!+AT117</f>
        <v>#REF!</v>
      </c>
      <c r="AU129" s="171" t="e">
        <f>#REF!+#REF!+AU117</f>
        <v>#REF!</v>
      </c>
      <c r="AV129" s="171" t="e">
        <f>#REF!+#REF!+AV117</f>
        <v>#REF!</v>
      </c>
      <c r="AW129" s="171" t="e">
        <f>#REF!+#REF!+AW117</f>
        <v>#REF!</v>
      </c>
      <c r="AX129" s="171" t="e">
        <f>AW129+AV129+AU129+AT129</f>
        <v>#REF!</v>
      </c>
      <c r="AY129" s="171" t="e">
        <f>#REF!+#REF!+AY117</f>
        <v>#REF!</v>
      </c>
      <c r="AZ129" s="171" t="e">
        <f>#REF!+#REF!+AZ117</f>
        <v>#REF!</v>
      </c>
      <c r="BA129" s="171" t="e">
        <f>#REF!+#REF!+BA117</f>
        <v>#REF!</v>
      </c>
      <c r="BB129" s="171" t="e">
        <f>#REF!+#REF!+BB117</f>
        <v>#REF!</v>
      </c>
      <c r="BC129" s="171" t="e">
        <f>BB129+BA129+AZ129+AY129</f>
        <v>#REF!</v>
      </c>
      <c r="BD129" s="106"/>
      <c r="BE129" s="171" t="e">
        <f>#REF!+#REF!+BE117</f>
        <v>#REF!</v>
      </c>
      <c r="BF129" s="171" t="e">
        <f>#REF!+#REF!+BF117</f>
        <v>#REF!</v>
      </c>
      <c r="BG129" s="171" t="e">
        <f>#REF!+#REF!+BG117</f>
        <v>#REF!</v>
      </c>
      <c r="BH129" s="171" t="e">
        <f>#REF!+#REF!+BH117</f>
        <v>#REF!</v>
      </c>
      <c r="BI129" s="171" t="e">
        <f>BH129+BG129+BF129+BE129</f>
        <v>#REF!</v>
      </c>
      <c r="BJ129" s="171" t="e">
        <f>#REF!+#REF!+BJ117</f>
        <v>#REF!</v>
      </c>
      <c r="BK129" s="171" t="e">
        <f>#REF!+#REF!+BK117</f>
        <v>#REF!</v>
      </c>
      <c r="BL129" s="171" t="e">
        <f>#REF!+#REF!+BL117</f>
        <v>#REF!</v>
      </c>
      <c r="BM129" s="171" t="e">
        <f>#REF!+#REF!+BM117</f>
        <v>#REF!</v>
      </c>
      <c r="BN129" s="171" t="e">
        <f>BM129+BL129+BK129+BJ129</f>
        <v>#REF!</v>
      </c>
      <c r="BO129" s="171" t="e">
        <f>#REF!+#REF!+BO117</f>
        <v>#REF!</v>
      </c>
      <c r="BP129" s="171" t="e">
        <f>#REF!+#REF!+BP117</f>
        <v>#REF!</v>
      </c>
      <c r="BQ129" s="171" t="e">
        <f>#REF!+#REF!+BQ117</f>
        <v>#REF!</v>
      </c>
      <c r="BR129" s="171" t="e">
        <f>#REF!+#REF!+BR117</f>
        <v>#REF!</v>
      </c>
      <c r="BS129" s="171" t="e">
        <f>BR129+BQ129+BP129+BO129</f>
        <v>#REF!</v>
      </c>
      <c r="BT129" s="106"/>
      <c r="BU129" s="100">
        <f>BT129+BD129+AN129</f>
        <v>12</v>
      </c>
    </row>
    <row r="130" spans="1:73" ht="38.25" customHeight="1" thickBot="1">
      <c r="A130" s="381"/>
      <c r="B130" s="303" t="s">
        <v>973</v>
      </c>
      <c r="C130" s="304"/>
      <c r="D130" s="304"/>
      <c r="E130" s="304"/>
      <c r="F130" s="304"/>
      <c r="G130" s="305"/>
      <c r="H130" s="153"/>
      <c r="I130" s="101"/>
      <c r="J130" s="101"/>
      <c r="K130" s="101"/>
      <c r="L130" s="101"/>
      <c r="M130" s="102"/>
      <c r="N130" s="101"/>
      <c r="O130" s="101"/>
      <c r="P130" s="101"/>
      <c r="Q130" s="101"/>
      <c r="R130" s="102"/>
      <c r="S130" s="101"/>
      <c r="T130" s="101"/>
      <c r="U130" s="101"/>
      <c r="V130" s="103"/>
      <c r="W130" s="102"/>
      <c r="X130" s="103"/>
      <c r="Y130" s="103"/>
      <c r="Z130" s="103"/>
      <c r="AA130" s="103"/>
      <c r="AB130" s="103"/>
      <c r="AC130" s="102"/>
      <c r="AD130" s="103"/>
      <c r="AE130" s="103"/>
      <c r="AF130" s="103"/>
      <c r="AG130" s="103"/>
      <c r="AH130" s="102"/>
      <c r="AI130" s="103"/>
      <c r="AJ130" s="103"/>
      <c r="AK130" s="103"/>
      <c r="AL130" s="103"/>
      <c r="AM130" s="102"/>
      <c r="AN130" s="103"/>
      <c r="AO130" s="103"/>
      <c r="AP130" s="103"/>
      <c r="AQ130" s="103"/>
      <c r="AR130" s="103"/>
      <c r="AS130" s="102"/>
      <c r="AT130" s="103"/>
      <c r="AU130" s="103"/>
      <c r="AV130" s="103"/>
      <c r="AW130" s="103"/>
      <c r="AX130" s="102"/>
      <c r="AY130" s="103"/>
      <c r="AZ130" s="103"/>
      <c r="BA130" s="103"/>
      <c r="BB130" s="103"/>
      <c r="BC130" s="102"/>
      <c r="BD130" s="103"/>
      <c r="BE130" s="103"/>
      <c r="BF130" s="104"/>
      <c r="BG130" s="104"/>
      <c r="BH130" s="104"/>
      <c r="BI130" s="102"/>
      <c r="BJ130" s="104"/>
      <c r="BK130" s="104"/>
      <c r="BL130" s="104"/>
      <c r="BM130" s="104"/>
      <c r="BN130" s="102"/>
      <c r="BO130" s="104"/>
      <c r="BP130" s="104"/>
      <c r="BQ130" s="104"/>
      <c r="BR130" s="104"/>
      <c r="BS130" s="102"/>
      <c r="BT130" s="103"/>
      <c r="BU130" s="105"/>
    </row>
    <row r="131" spans="1:73" ht="39" thickBot="1">
      <c r="A131" s="160">
        <v>97</v>
      </c>
      <c r="B131" s="293" t="s">
        <v>993</v>
      </c>
      <c r="C131" s="294"/>
      <c r="D131" s="192">
        <v>144</v>
      </c>
      <c r="E131" s="298">
        <v>472701001</v>
      </c>
      <c r="F131" s="299"/>
      <c r="G131" s="248" t="s">
        <v>1099</v>
      </c>
      <c r="H131" s="86"/>
      <c r="I131" s="94"/>
      <c r="J131" s="94"/>
      <c r="K131" s="94"/>
      <c r="L131" s="94"/>
      <c r="M131" s="95">
        <f t="shared" ref="M131:M140" si="25">L131+K131+J131+I131</f>
        <v>0</v>
      </c>
      <c r="N131" s="94"/>
      <c r="O131" s="94"/>
      <c r="P131" s="94"/>
      <c r="Q131" s="94"/>
      <c r="R131" s="95">
        <f t="shared" ref="R131:R140" si="26">Q131+P131+O131+N131</f>
        <v>0</v>
      </c>
      <c r="S131" s="94"/>
      <c r="T131" s="94"/>
      <c r="U131" s="94"/>
      <c r="V131" s="94"/>
      <c r="W131" s="95">
        <f t="shared" ref="W131:W140" si="27">V131+U131+T131+S131</f>
        <v>0</v>
      </c>
      <c r="X131" s="96"/>
      <c r="Y131" s="94"/>
      <c r="Z131" s="94"/>
      <c r="AA131" s="94"/>
      <c r="AB131" s="94"/>
      <c r="AC131" s="95">
        <f t="shared" ref="AC131:AC140" si="28">AB131+AA131+Z131+Y131</f>
        <v>0</v>
      </c>
      <c r="AD131" s="94"/>
      <c r="AE131" s="94"/>
      <c r="AF131" s="94"/>
      <c r="AG131" s="94"/>
      <c r="AH131" s="95">
        <f t="shared" ref="AH131:AH140" si="29">AG131+AF131+AE131+AD131</f>
        <v>0</v>
      </c>
      <c r="AI131" s="94"/>
      <c r="AJ131" s="94"/>
      <c r="AK131" s="280">
        <v>1</v>
      </c>
      <c r="AL131" s="281"/>
      <c r="AM131" s="95">
        <f t="shared" ref="AM131:AM140" si="30">AL131+AK131+AJ131+AI131</f>
        <v>1</v>
      </c>
      <c r="AN131" s="96"/>
      <c r="AO131" s="173"/>
      <c r="AP131" s="173"/>
      <c r="AQ131" s="155"/>
      <c r="AR131" s="155"/>
      <c r="AS131" s="95">
        <f t="shared" ref="AS131:AS140" si="31">AR131+AQ131+AP131+AO131</f>
        <v>0</v>
      </c>
      <c r="AT131" s="173"/>
      <c r="AU131" s="173"/>
      <c r="AV131" s="173"/>
      <c r="AW131" s="173"/>
      <c r="AX131" s="95">
        <f t="shared" ref="AX131:AX140" si="32">AW131+AV131+AU131+AT131</f>
        <v>0</v>
      </c>
      <c r="AY131" s="94"/>
      <c r="AZ131" s="94"/>
      <c r="BA131" s="94"/>
      <c r="BB131" s="94"/>
      <c r="BC131" s="95">
        <f t="shared" ref="BC131:BC140" si="33">BB131+BA131+AZ131+AY131</f>
        <v>0</v>
      </c>
      <c r="BD131" s="96"/>
      <c r="BE131" s="94"/>
      <c r="BF131" s="94"/>
      <c r="BG131" s="94"/>
      <c r="BH131" s="94"/>
      <c r="BI131" s="95">
        <f t="shared" ref="BI131:BI140" si="34">BH131+BG131+BF131+BE131</f>
        <v>0</v>
      </c>
      <c r="BJ131" s="94"/>
      <c r="BK131" s="94"/>
      <c r="BL131" s="94"/>
      <c r="BM131" s="94"/>
      <c r="BN131" s="95">
        <f t="shared" ref="BN131:BN140" si="35">BM131+BL131+BK131+BJ131</f>
        <v>0</v>
      </c>
      <c r="BO131" s="94"/>
      <c r="BP131" s="94"/>
      <c r="BQ131" s="94"/>
      <c r="BR131" s="94"/>
      <c r="BS131" s="95">
        <f t="shared" ref="BS131:BS140" si="36">BR131+BQ131+BP131+BO131</f>
        <v>0</v>
      </c>
      <c r="BT131" s="96"/>
      <c r="BU131" s="98"/>
    </row>
    <row r="132" spans="1:73" ht="77.25" thickBot="1">
      <c r="A132" s="160">
        <v>98</v>
      </c>
      <c r="B132" s="293" t="s">
        <v>993</v>
      </c>
      <c r="C132" s="294"/>
      <c r="D132" s="192">
        <v>135</v>
      </c>
      <c r="E132" s="298">
        <v>472701001</v>
      </c>
      <c r="F132" s="299"/>
      <c r="G132" s="248" t="s">
        <v>3</v>
      </c>
      <c r="H132" s="86"/>
      <c r="I132" s="130"/>
      <c r="J132" s="130"/>
      <c r="K132" s="130"/>
      <c r="L132" s="130"/>
      <c r="M132" s="95">
        <f t="shared" si="25"/>
        <v>0</v>
      </c>
      <c r="N132" s="130"/>
      <c r="O132" s="130"/>
      <c r="P132" s="130"/>
      <c r="Q132" s="130"/>
      <c r="R132" s="95">
        <f t="shared" si="26"/>
        <v>0</v>
      </c>
      <c r="S132" s="130"/>
      <c r="T132" s="130"/>
      <c r="U132" s="130"/>
      <c r="V132" s="130"/>
      <c r="W132" s="95">
        <f t="shared" si="27"/>
        <v>0</v>
      </c>
      <c r="X132" s="96"/>
      <c r="Y132" s="130"/>
      <c r="Z132" s="130"/>
      <c r="AA132" s="130"/>
      <c r="AB132" s="130"/>
      <c r="AC132" s="95">
        <f t="shared" si="28"/>
        <v>0</v>
      </c>
      <c r="AD132" s="130"/>
      <c r="AE132" s="130"/>
      <c r="AF132" s="130"/>
      <c r="AG132" s="130"/>
      <c r="AH132" s="95">
        <f t="shared" si="29"/>
        <v>0</v>
      </c>
      <c r="AI132" s="130"/>
      <c r="AJ132" s="130"/>
      <c r="AK132" s="280">
        <v>1</v>
      </c>
      <c r="AL132" s="282"/>
      <c r="AM132" s="95">
        <f t="shared" si="30"/>
        <v>1</v>
      </c>
      <c r="AN132" s="96"/>
      <c r="AO132" s="173"/>
      <c r="AP132" s="173"/>
      <c r="AQ132" s="155"/>
      <c r="AR132" s="155"/>
      <c r="AS132" s="95">
        <f t="shared" si="31"/>
        <v>0</v>
      </c>
      <c r="AT132" s="173"/>
      <c r="AU132" s="173"/>
      <c r="AV132" s="173"/>
      <c r="AW132" s="173"/>
      <c r="AX132" s="95">
        <f t="shared" si="32"/>
        <v>0</v>
      </c>
      <c r="AY132" s="130"/>
      <c r="AZ132" s="130"/>
      <c r="BA132" s="130"/>
      <c r="BB132" s="130"/>
      <c r="BC132" s="95">
        <f t="shared" si="33"/>
        <v>0</v>
      </c>
      <c r="BD132" s="96"/>
      <c r="BE132" s="130"/>
      <c r="BF132" s="130"/>
      <c r="BG132" s="130"/>
      <c r="BH132" s="130"/>
      <c r="BI132" s="95">
        <f t="shared" si="34"/>
        <v>0</v>
      </c>
      <c r="BJ132" s="130"/>
      <c r="BK132" s="130"/>
      <c r="BL132" s="130"/>
      <c r="BM132" s="130"/>
      <c r="BN132" s="95">
        <f t="shared" si="35"/>
        <v>0</v>
      </c>
      <c r="BO132" s="130"/>
      <c r="BP132" s="130"/>
      <c r="BQ132" s="130"/>
      <c r="BR132" s="130"/>
      <c r="BS132" s="95">
        <f t="shared" si="36"/>
        <v>0</v>
      </c>
      <c r="BT132" s="96"/>
      <c r="BU132" s="133"/>
    </row>
    <row r="133" spans="1:73" ht="54" customHeight="1" thickBot="1">
      <c r="A133" s="276">
        <v>99</v>
      </c>
      <c r="B133" s="265" t="s">
        <v>993</v>
      </c>
      <c r="C133" s="215"/>
      <c r="D133" s="192">
        <v>365</v>
      </c>
      <c r="E133" s="298">
        <v>472701001</v>
      </c>
      <c r="F133" s="299"/>
      <c r="G133" s="248" t="s">
        <v>1017</v>
      </c>
      <c r="H133" s="86"/>
      <c r="I133" s="130"/>
      <c r="J133" s="130"/>
      <c r="K133" s="130"/>
      <c r="L133" s="130"/>
      <c r="M133" s="95"/>
      <c r="N133" s="130"/>
      <c r="O133" s="130"/>
      <c r="P133" s="130"/>
      <c r="Q133" s="130"/>
      <c r="R133" s="95"/>
      <c r="S133" s="130"/>
      <c r="T133" s="130"/>
      <c r="U133" s="130"/>
      <c r="V133" s="130"/>
      <c r="W133" s="95"/>
      <c r="X133" s="96"/>
      <c r="Y133" s="130"/>
      <c r="Z133" s="130"/>
      <c r="AA133" s="130"/>
      <c r="AB133" s="130"/>
      <c r="AC133" s="95"/>
      <c r="AD133" s="130"/>
      <c r="AE133" s="130"/>
      <c r="AF133" s="130"/>
      <c r="AG133" s="130"/>
      <c r="AH133" s="95"/>
      <c r="AI133" s="130"/>
      <c r="AJ133" s="130"/>
      <c r="AK133" s="280">
        <v>1</v>
      </c>
      <c r="AL133" s="282"/>
      <c r="AM133" s="95"/>
      <c r="AN133" s="96"/>
      <c r="AO133" s="173"/>
      <c r="AP133" s="173"/>
      <c r="AQ133" s="155"/>
      <c r="AR133" s="155"/>
      <c r="AS133" s="95"/>
      <c r="AT133" s="173"/>
      <c r="AU133" s="173"/>
      <c r="AV133" s="173"/>
      <c r="AW133" s="173"/>
      <c r="AX133" s="95"/>
      <c r="AY133" s="130"/>
      <c r="AZ133" s="130"/>
      <c r="BA133" s="130"/>
      <c r="BB133" s="130"/>
      <c r="BC133" s="95"/>
      <c r="BD133" s="96"/>
      <c r="BE133" s="130"/>
      <c r="BF133" s="130"/>
      <c r="BG133" s="130"/>
      <c r="BH133" s="130"/>
      <c r="BI133" s="95"/>
      <c r="BJ133" s="130"/>
      <c r="BK133" s="130"/>
      <c r="BL133" s="130"/>
      <c r="BM133" s="130"/>
      <c r="BN133" s="95"/>
      <c r="BO133" s="130"/>
      <c r="BP133" s="130"/>
      <c r="BQ133" s="130"/>
      <c r="BR133" s="130"/>
      <c r="BS133" s="95"/>
      <c r="BT133" s="96"/>
      <c r="BU133" s="133"/>
    </row>
    <row r="134" spans="1:73" ht="39" thickBot="1">
      <c r="A134" s="276">
        <v>100</v>
      </c>
      <c r="B134" s="293" t="s">
        <v>993</v>
      </c>
      <c r="C134" s="294"/>
      <c r="D134" s="192">
        <v>138</v>
      </c>
      <c r="E134" s="298">
        <v>472701001</v>
      </c>
      <c r="F134" s="299"/>
      <c r="G134" s="248" t="s">
        <v>1100</v>
      </c>
      <c r="H134" s="86"/>
      <c r="I134" s="94"/>
      <c r="J134" s="94"/>
      <c r="K134" s="94"/>
      <c r="L134" s="94"/>
      <c r="M134" s="95">
        <f t="shared" si="25"/>
        <v>0</v>
      </c>
      <c r="N134" s="94"/>
      <c r="O134" s="94"/>
      <c r="P134" s="94"/>
      <c r="Q134" s="94"/>
      <c r="R134" s="95">
        <f t="shared" si="26"/>
        <v>0</v>
      </c>
      <c r="S134" s="94"/>
      <c r="T134" s="94"/>
      <c r="U134" s="94"/>
      <c r="V134" s="94"/>
      <c r="W134" s="95">
        <f t="shared" si="27"/>
        <v>0</v>
      </c>
      <c r="X134" s="96"/>
      <c r="Y134" s="94"/>
      <c r="Z134" s="94"/>
      <c r="AA134" s="94"/>
      <c r="AB134" s="94"/>
      <c r="AC134" s="95">
        <f t="shared" si="28"/>
        <v>0</v>
      </c>
      <c r="AD134" s="94"/>
      <c r="AE134" s="94"/>
      <c r="AF134" s="94"/>
      <c r="AG134" s="94"/>
      <c r="AH134" s="95">
        <f t="shared" si="29"/>
        <v>0</v>
      </c>
      <c r="AI134" s="94"/>
      <c r="AJ134" s="94"/>
      <c r="AK134" s="280">
        <v>1</v>
      </c>
      <c r="AL134" s="281"/>
      <c r="AM134" s="95">
        <f t="shared" si="30"/>
        <v>1</v>
      </c>
      <c r="AN134" s="96"/>
      <c r="AO134" s="173"/>
      <c r="AP134" s="173"/>
      <c r="AQ134" s="155"/>
      <c r="AR134" s="155"/>
      <c r="AS134" s="95">
        <f t="shared" si="31"/>
        <v>0</v>
      </c>
      <c r="AT134" s="173"/>
      <c r="AU134" s="173"/>
      <c r="AV134" s="173"/>
      <c r="AW134" s="173"/>
      <c r="AX134" s="95">
        <f t="shared" si="32"/>
        <v>0</v>
      </c>
      <c r="AY134" s="94"/>
      <c r="AZ134" s="94"/>
      <c r="BA134" s="94"/>
      <c r="BB134" s="94"/>
      <c r="BC134" s="95">
        <f t="shared" si="33"/>
        <v>0</v>
      </c>
      <c r="BD134" s="96"/>
      <c r="BE134" s="94"/>
      <c r="BF134" s="94"/>
      <c r="BG134" s="94"/>
      <c r="BH134" s="94"/>
      <c r="BI134" s="95">
        <f t="shared" si="34"/>
        <v>0</v>
      </c>
      <c r="BJ134" s="94"/>
      <c r="BK134" s="94"/>
      <c r="BL134" s="94"/>
      <c r="BM134" s="94"/>
      <c r="BN134" s="95">
        <f t="shared" si="35"/>
        <v>0</v>
      </c>
      <c r="BO134" s="94"/>
      <c r="BP134" s="94"/>
      <c r="BQ134" s="94"/>
      <c r="BR134" s="94"/>
      <c r="BS134" s="95">
        <f t="shared" si="36"/>
        <v>0</v>
      </c>
      <c r="BT134" s="96"/>
      <c r="BU134" s="98"/>
    </row>
    <row r="135" spans="1:73" ht="39" thickBot="1">
      <c r="A135" s="276">
        <v>101</v>
      </c>
      <c r="B135" s="222" t="s">
        <v>993</v>
      </c>
      <c r="C135" s="223"/>
      <c r="D135" s="192">
        <v>385</v>
      </c>
      <c r="E135" s="298">
        <v>472701001</v>
      </c>
      <c r="F135" s="299"/>
      <c r="G135" s="248" t="s">
        <v>1034</v>
      </c>
      <c r="H135" s="86"/>
      <c r="I135" s="94"/>
      <c r="J135" s="94"/>
      <c r="K135" s="94"/>
      <c r="L135" s="94"/>
      <c r="M135" s="95"/>
      <c r="N135" s="94"/>
      <c r="O135" s="94"/>
      <c r="P135" s="94"/>
      <c r="Q135" s="94"/>
      <c r="R135" s="95"/>
      <c r="S135" s="94"/>
      <c r="T135" s="94"/>
      <c r="U135" s="94"/>
      <c r="V135" s="94"/>
      <c r="W135" s="95"/>
      <c r="X135" s="96"/>
      <c r="Y135" s="94"/>
      <c r="Z135" s="94"/>
      <c r="AA135" s="94"/>
      <c r="AB135" s="94"/>
      <c r="AC135" s="95"/>
      <c r="AD135" s="94"/>
      <c r="AE135" s="94"/>
      <c r="AF135" s="94"/>
      <c r="AG135" s="94"/>
      <c r="AH135" s="95"/>
      <c r="AI135" s="94"/>
      <c r="AJ135" s="94"/>
      <c r="AK135" s="280">
        <v>1</v>
      </c>
      <c r="AL135" s="281"/>
      <c r="AM135" s="95"/>
      <c r="AN135" s="96"/>
      <c r="AO135" s="173"/>
      <c r="AP135" s="173"/>
      <c r="AQ135" s="155"/>
      <c r="AR135" s="155"/>
      <c r="AS135" s="95"/>
      <c r="AT135" s="173"/>
      <c r="AU135" s="173"/>
      <c r="AV135" s="173"/>
      <c r="AW135" s="173"/>
      <c r="AX135" s="95"/>
      <c r="AY135" s="94"/>
      <c r="AZ135" s="94"/>
      <c r="BA135" s="94"/>
      <c r="BB135" s="94"/>
      <c r="BC135" s="95"/>
      <c r="BD135" s="96"/>
      <c r="BE135" s="94"/>
      <c r="BF135" s="94"/>
      <c r="BG135" s="94"/>
      <c r="BH135" s="94"/>
      <c r="BI135" s="95"/>
      <c r="BJ135" s="94"/>
      <c r="BK135" s="94"/>
      <c r="BL135" s="94"/>
      <c r="BM135" s="94"/>
      <c r="BN135" s="95"/>
      <c r="BO135" s="94"/>
      <c r="BP135" s="94"/>
      <c r="BQ135" s="94"/>
      <c r="BR135" s="94"/>
      <c r="BS135" s="95"/>
      <c r="BT135" s="96"/>
      <c r="BU135" s="98"/>
    </row>
    <row r="136" spans="1:73" ht="77.25" thickBot="1">
      <c r="A136" s="276">
        <v>102</v>
      </c>
      <c r="B136" s="293" t="s">
        <v>993</v>
      </c>
      <c r="C136" s="294"/>
      <c r="D136" s="192">
        <v>249</v>
      </c>
      <c r="E136" s="298">
        <v>472701001</v>
      </c>
      <c r="F136" s="299"/>
      <c r="G136" s="248" t="s">
        <v>1156</v>
      </c>
      <c r="H136" s="86"/>
      <c r="I136" s="94"/>
      <c r="J136" s="94"/>
      <c r="K136" s="94"/>
      <c r="L136" s="94"/>
      <c r="M136" s="95">
        <f t="shared" si="25"/>
        <v>0</v>
      </c>
      <c r="N136" s="94"/>
      <c r="O136" s="94"/>
      <c r="P136" s="94"/>
      <c r="Q136" s="94"/>
      <c r="R136" s="95">
        <f t="shared" si="26"/>
        <v>0</v>
      </c>
      <c r="S136" s="94"/>
      <c r="T136" s="94"/>
      <c r="U136" s="94"/>
      <c r="V136" s="94"/>
      <c r="W136" s="95">
        <f t="shared" si="27"/>
        <v>0</v>
      </c>
      <c r="X136" s="96"/>
      <c r="Y136" s="94"/>
      <c r="Z136" s="94"/>
      <c r="AA136" s="94"/>
      <c r="AB136" s="94"/>
      <c r="AC136" s="95">
        <f t="shared" si="28"/>
        <v>0</v>
      </c>
      <c r="AD136" s="94"/>
      <c r="AE136" s="94"/>
      <c r="AF136" s="94"/>
      <c r="AG136" s="94"/>
      <c r="AH136" s="95">
        <f t="shared" si="29"/>
        <v>0</v>
      </c>
      <c r="AI136" s="94"/>
      <c r="AJ136" s="94"/>
      <c r="AK136" s="281"/>
      <c r="AL136" s="280">
        <v>1</v>
      </c>
      <c r="AM136" s="95">
        <f t="shared" si="30"/>
        <v>1</v>
      </c>
      <c r="AN136" s="96"/>
      <c r="AO136" s="173"/>
      <c r="AP136" s="173"/>
      <c r="AQ136" s="155"/>
      <c r="AR136" s="155"/>
      <c r="AS136" s="95">
        <f t="shared" si="31"/>
        <v>0</v>
      </c>
      <c r="AT136" s="173"/>
      <c r="AU136" s="173"/>
      <c r="AV136" s="173"/>
      <c r="AW136" s="173"/>
      <c r="AX136" s="95">
        <f t="shared" si="32"/>
        <v>0</v>
      </c>
      <c r="AY136" s="94"/>
      <c r="AZ136" s="94"/>
      <c r="BA136" s="94"/>
      <c r="BB136" s="94"/>
      <c r="BC136" s="95">
        <f t="shared" si="33"/>
        <v>0</v>
      </c>
      <c r="BD136" s="96"/>
      <c r="BE136" s="94"/>
      <c r="BF136" s="94"/>
      <c r="BG136" s="94"/>
      <c r="BH136" s="94"/>
      <c r="BI136" s="95">
        <f t="shared" si="34"/>
        <v>0</v>
      </c>
      <c r="BJ136" s="94"/>
      <c r="BK136" s="94"/>
      <c r="BL136" s="94"/>
      <c r="BM136" s="94"/>
      <c r="BN136" s="95">
        <f t="shared" si="35"/>
        <v>0</v>
      </c>
      <c r="BO136" s="94"/>
      <c r="BP136" s="94"/>
      <c r="BQ136" s="94"/>
      <c r="BR136" s="94"/>
      <c r="BS136" s="95">
        <f t="shared" si="36"/>
        <v>0</v>
      </c>
      <c r="BT136" s="96"/>
      <c r="BU136" s="98"/>
    </row>
    <row r="137" spans="1:73" ht="39" thickBot="1">
      <c r="A137" s="276">
        <v>103</v>
      </c>
      <c r="B137" s="222" t="s">
        <v>993</v>
      </c>
      <c r="C137" s="223"/>
      <c r="D137" s="192">
        <v>377</v>
      </c>
      <c r="E137" s="298">
        <v>472701001</v>
      </c>
      <c r="F137" s="299"/>
      <c r="G137" s="248" t="s">
        <v>1027</v>
      </c>
      <c r="H137" s="86"/>
      <c r="I137" s="94"/>
      <c r="J137" s="94"/>
      <c r="K137" s="94"/>
      <c r="L137" s="94"/>
      <c r="M137" s="95"/>
      <c r="N137" s="94"/>
      <c r="O137" s="94"/>
      <c r="P137" s="94"/>
      <c r="Q137" s="94"/>
      <c r="R137" s="95"/>
      <c r="S137" s="94"/>
      <c r="T137" s="94"/>
      <c r="U137" s="94"/>
      <c r="V137" s="94"/>
      <c r="W137" s="95"/>
      <c r="X137" s="96"/>
      <c r="Y137" s="94"/>
      <c r="Z137" s="94"/>
      <c r="AA137" s="94"/>
      <c r="AB137" s="94"/>
      <c r="AC137" s="95"/>
      <c r="AD137" s="94"/>
      <c r="AE137" s="94"/>
      <c r="AF137" s="94"/>
      <c r="AG137" s="94"/>
      <c r="AH137" s="95"/>
      <c r="AI137" s="94"/>
      <c r="AJ137" s="94"/>
      <c r="AK137" s="281"/>
      <c r="AL137" s="280">
        <v>1</v>
      </c>
      <c r="AM137" s="95"/>
      <c r="AN137" s="96"/>
      <c r="AO137" s="173"/>
      <c r="AP137" s="173"/>
      <c r="AQ137" s="155"/>
      <c r="AR137" s="155"/>
      <c r="AS137" s="95"/>
      <c r="AT137" s="173"/>
      <c r="AU137" s="173"/>
      <c r="AV137" s="173"/>
      <c r="AW137" s="173"/>
      <c r="AX137" s="95"/>
      <c r="AY137" s="94"/>
      <c r="AZ137" s="94"/>
      <c r="BA137" s="94"/>
      <c r="BB137" s="94"/>
      <c r="BC137" s="95"/>
      <c r="BD137" s="96"/>
      <c r="BE137" s="94"/>
      <c r="BF137" s="94"/>
      <c r="BG137" s="94"/>
      <c r="BH137" s="94"/>
      <c r="BI137" s="95"/>
      <c r="BJ137" s="94"/>
      <c r="BK137" s="94"/>
      <c r="BL137" s="94"/>
      <c r="BM137" s="94"/>
      <c r="BN137" s="95"/>
      <c r="BO137" s="94"/>
      <c r="BP137" s="94"/>
      <c r="BQ137" s="94"/>
      <c r="BR137" s="94"/>
      <c r="BS137" s="95"/>
      <c r="BT137" s="96"/>
      <c r="BU137" s="98"/>
    </row>
    <row r="138" spans="1:73" ht="39" thickBot="1">
      <c r="A138" s="276">
        <v>104</v>
      </c>
      <c r="B138" s="228" t="s">
        <v>993</v>
      </c>
      <c r="C138" s="229"/>
      <c r="D138" s="192">
        <v>443</v>
      </c>
      <c r="E138" s="298">
        <v>472701001</v>
      </c>
      <c r="F138" s="299"/>
      <c r="G138" s="248" t="s">
        <v>1075</v>
      </c>
      <c r="H138" s="86"/>
      <c r="I138" s="94"/>
      <c r="J138" s="94"/>
      <c r="K138" s="94"/>
      <c r="L138" s="94"/>
      <c r="M138" s="95"/>
      <c r="N138" s="94"/>
      <c r="O138" s="94"/>
      <c r="P138" s="94"/>
      <c r="Q138" s="94"/>
      <c r="R138" s="95"/>
      <c r="S138" s="94"/>
      <c r="T138" s="94"/>
      <c r="U138" s="94"/>
      <c r="V138" s="94"/>
      <c r="W138" s="95"/>
      <c r="X138" s="96"/>
      <c r="Y138" s="94"/>
      <c r="Z138" s="94"/>
      <c r="AA138" s="94"/>
      <c r="AB138" s="94"/>
      <c r="AC138" s="95"/>
      <c r="AD138" s="94"/>
      <c r="AE138" s="94"/>
      <c r="AF138" s="94"/>
      <c r="AG138" s="94"/>
      <c r="AH138" s="95"/>
      <c r="AI138" s="94"/>
      <c r="AJ138" s="94"/>
      <c r="AK138" s="281"/>
      <c r="AL138" s="280">
        <v>1</v>
      </c>
      <c r="AM138" s="95"/>
      <c r="AN138" s="96"/>
      <c r="AO138" s="173"/>
      <c r="AP138" s="173"/>
      <c r="AQ138" s="155"/>
      <c r="AR138" s="155"/>
      <c r="AS138" s="95"/>
      <c r="AT138" s="173"/>
      <c r="AU138" s="173"/>
      <c r="AV138" s="173"/>
      <c r="AW138" s="173"/>
      <c r="AX138" s="95"/>
      <c r="AY138" s="94"/>
      <c r="AZ138" s="94"/>
      <c r="BA138" s="94"/>
      <c r="BB138" s="94"/>
      <c r="BC138" s="95"/>
      <c r="BD138" s="96"/>
      <c r="BE138" s="94"/>
      <c r="BF138" s="94"/>
      <c r="BG138" s="94"/>
      <c r="BH138" s="94"/>
      <c r="BI138" s="95"/>
      <c r="BJ138" s="94"/>
      <c r="BK138" s="94"/>
      <c r="BL138" s="94"/>
      <c r="BM138" s="94"/>
      <c r="BN138" s="95"/>
      <c r="BO138" s="94"/>
      <c r="BP138" s="94"/>
      <c r="BQ138" s="94"/>
      <c r="BR138" s="94"/>
      <c r="BS138" s="95"/>
      <c r="BT138" s="96"/>
      <c r="BU138" s="98"/>
    </row>
    <row r="139" spans="1:73" ht="39" thickBot="1">
      <c r="A139" s="276">
        <v>105</v>
      </c>
      <c r="B139" s="293" t="s">
        <v>993</v>
      </c>
      <c r="C139" s="294"/>
      <c r="D139" s="192">
        <v>6</v>
      </c>
      <c r="E139" s="298">
        <v>472701001</v>
      </c>
      <c r="F139" s="299"/>
      <c r="G139" s="248" t="s">
        <v>1101</v>
      </c>
      <c r="H139" s="86"/>
      <c r="I139" s="94"/>
      <c r="J139" s="94"/>
      <c r="K139" s="94"/>
      <c r="L139" s="94"/>
      <c r="M139" s="95">
        <f t="shared" si="25"/>
        <v>0</v>
      </c>
      <c r="N139" s="94"/>
      <c r="O139" s="94"/>
      <c r="P139" s="94"/>
      <c r="Q139" s="94"/>
      <c r="R139" s="95">
        <f t="shared" si="26"/>
        <v>0</v>
      </c>
      <c r="S139" s="94"/>
      <c r="T139" s="94"/>
      <c r="U139" s="94"/>
      <c r="V139" s="94"/>
      <c r="W139" s="95">
        <f t="shared" si="27"/>
        <v>0</v>
      </c>
      <c r="X139" s="96"/>
      <c r="Y139" s="94"/>
      <c r="Z139" s="94"/>
      <c r="AA139" s="94"/>
      <c r="AB139" s="94"/>
      <c r="AC139" s="95">
        <f t="shared" si="28"/>
        <v>0</v>
      </c>
      <c r="AD139" s="94"/>
      <c r="AE139" s="94"/>
      <c r="AF139" s="94"/>
      <c r="AG139" s="94"/>
      <c r="AH139" s="95">
        <f t="shared" si="29"/>
        <v>0</v>
      </c>
      <c r="AI139" s="94"/>
      <c r="AJ139" s="94"/>
      <c r="AK139" s="281"/>
      <c r="AL139" s="280">
        <v>1</v>
      </c>
      <c r="AM139" s="95">
        <f t="shared" si="30"/>
        <v>1</v>
      </c>
      <c r="AN139" s="96"/>
      <c r="AO139" s="173"/>
      <c r="AP139" s="173"/>
      <c r="AQ139" s="155"/>
      <c r="AR139" s="155"/>
      <c r="AS139" s="95">
        <f t="shared" si="31"/>
        <v>0</v>
      </c>
      <c r="AT139" s="173"/>
      <c r="AU139" s="173"/>
      <c r="AV139" s="173"/>
      <c r="AW139" s="173"/>
      <c r="AX139" s="95">
        <f t="shared" si="32"/>
        <v>0</v>
      </c>
      <c r="AY139" s="94"/>
      <c r="AZ139" s="94"/>
      <c r="BA139" s="94"/>
      <c r="BB139" s="94"/>
      <c r="BC139" s="95">
        <f t="shared" si="33"/>
        <v>0</v>
      </c>
      <c r="BD139" s="96"/>
      <c r="BE139" s="94"/>
      <c r="BF139" s="94"/>
      <c r="BG139" s="94"/>
      <c r="BH139" s="94"/>
      <c r="BI139" s="95">
        <f t="shared" si="34"/>
        <v>0</v>
      </c>
      <c r="BJ139" s="94"/>
      <c r="BK139" s="94"/>
      <c r="BL139" s="94"/>
      <c r="BM139" s="94"/>
      <c r="BN139" s="95">
        <f t="shared" si="35"/>
        <v>0</v>
      </c>
      <c r="BO139" s="94"/>
      <c r="BP139" s="94"/>
      <c r="BQ139" s="94"/>
      <c r="BR139" s="94"/>
      <c r="BS139" s="95">
        <f t="shared" si="36"/>
        <v>0</v>
      </c>
      <c r="BT139" s="96"/>
      <c r="BU139" s="98"/>
    </row>
    <row r="140" spans="1:73" ht="39" thickBot="1">
      <c r="A140" s="276">
        <v>106</v>
      </c>
      <c r="B140" s="293" t="s">
        <v>993</v>
      </c>
      <c r="C140" s="294"/>
      <c r="D140" s="208">
        <v>297</v>
      </c>
      <c r="E140" s="298">
        <v>472701001</v>
      </c>
      <c r="F140" s="299"/>
      <c r="G140" s="248" t="s">
        <v>1102</v>
      </c>
      <c r="H140" s="86"/>
      <c r="I140" s="94"/>
      <c r="J140" s="94"/>
      <c r="K140" s="94"/>
      <c r="L140" s="94"/>
      <c r="M140" s="95">
        <f t="shared" si="25"/>
        <v>0</v>
      </c>
      <c r="N140" s="94"/>
      <c r="O140" s="94"/>
      <c r="P140" s="94"/>
      <c r="Q140" s="94"/>
      <c r="R140" s="95">
        <f t="shared" si="26"/>
        <v>0</v>
      </c>
      <c r="S140" s="94"/>
      <c r="T140" s="94"/>
      <c r="U140" s="94"/>
      <c r="V140" s="94"/>
      <c r="W140" s="95">
        <f t="shared" si="27"/>
        <v>0</v>
      </c>
      <c r="X140" s="96"/>
      <c r="Y140" s="94"/>
      <c r="Z140" s="94"/>
      <c r="AA140" s="94"/>
      <c r="AB140" s="94"/>
      <c r="AC140" s="95">
        <f t="shared" si="28"/>
        <v>0</v>
      </c>
      <c r="AD140" s="94"/>
      <c r="AE140" s="94"/>
      <c r="AF140" s="94"/>
      <c r="AG140" s="94"/>
      <c r="AH140" s="95">
        <f t="shared" si="29"/>
        <v>0</v>
      </c>
      <c r="AI140" s="94"/>
      <c r="AJ140" s="94"/>
      <c r="AK140" s="281"/>
      <c r="AL140" s="280">
        <v>1</v>
      </c>
      <c r="AM140" s="95">
        <f t="shared" si="30"/>
        <v>1</v>
      </c>
      <c r="AN140" s="96"/>
      <c r="AO140" s="173"/>
      <c r="AP140" s="173"/>
      <c r="AQ140" s="155"/>
      <c r="AR140" s="155"/>
      <c r="AS140" s="95">
        <f t="shared" si="31"/>
        <v>0</v>
      </c>
      <c r="AT140" s="173"/>
      <c r="AU140" s="173"/>
      <c r="AV140" s="173"/>
      <c r="AW140" s="173"/>
      <c r="AX140" s="95">
        <f t="shared" si="32"/>
        <v>0</v>
      </c>
      <c r="AY140" s="94"/>
      <c r="AZ140" s="94"/>
      <c r="BA140" s="94"/>
      <c r="BB140" s="94"/>
      <c r="BC140" s="95">
        <f t="shared" si="33"/>
        <v>0</v>
      </c>
      <c r="BD140" s="96"/>
      <c r="BE140" s="94"/>
      <c r="BF140" s="94"/>
      <c r="BG140" s="94"/>
      <c r="BH140" s="94"/>
      <c r="BI140" s="95">
        <f t="shared" si="34"/>
        <v>0</v>
      </c>
      <c r="BJ140" s="94"/>
      <c r="BK140" s="94"/>
      <c r="BL140" s="94"/>
      <c r="BM140" s="94"/>
      <c r="BN140" s="95">
        <f t="shared" si="35"/>
        <v>0</v>
      </c>
      <c r="BO140" s="94"/>
      <c r="BP140" s="94"/>
      <c r="BQ140" s="94"/>
      <c r="BR140" s="94"/>
      <c r="BS140" s="95">
        <f t="shared" si="36"/>
        <v>0</v>
      </c>
      <c r="BT140" s="96"/>
      <c r="BU140" s="98"/>
    </row>
    <row r="141" spans="1:73" ht="39" thickBot="1">
      <c r="A141" s="276">
        <v>107</v>
      </c>
      <c r="B141" s="228" t="s">
        <v>993</v>
      </c>
      <c r="C141" s="229"/>
      <c r="D141" s="208">
        <v>401</v>
      </c>
      <c r="E141" s="298">
        <v>472701001</v>
      </c>
      <c r="F141" s="299"/>
      <c r="G141" s="248" t="s">
        <v>1103</v>
      </c>
      <c r="H141" s="86"/>
      <c r="I141" s="94"/>
      <c r="J141" s="94"/>
      <c r="K141" s="94"/>
      <c r="L141" s="94"/>
      <c r="M141" s="95"/>
      <c r="N141" s="94"/>
      <c r="O141" s="94"/>
      <c r="P141" s="94"/>
      <c r="Q141" s="94"/>
      <c r="R141" s="95"/>
      <c r="S141" s="94"/>
      <c r="T141" s="94"/>
      <c r="U141" s="94"/>
      <c r="V141" s="94"/>
      <c r="W141" s="95"/>
      <c r="X141" s="96"/>
      <c r="Y141" s="94"/>
      <c r="Z141" s="94"/>
      <c r="AA141" s="94"/>
      <c r="AB141" s="94"/>
      <c r="AC141" s="95"/>
      <c r="AD141" s="94"/>
      <c r="AE141" s="94"/>
      <c r="AF141" s="94"/>
      <c r="AG141" s="94"/>
      <c r="AH141" s="95"/>
      <c r="AI141" s="94"/>
      <c r="AJ141" s="94"/>
      <c r="AK141" s="94"/>
      <c r="AL141" s="94"/>
      <c r="AM141" s="95"/>
      <c r="AN141" s="96"/>
      <c r="AO141" s="280">
        <v>1</v>
      </c>
      <c r="AP141" s="173"/>
      <c r="AQ141" s="173"/>
      <c r="AR141" s="155"/>
      <c r="AS141" s="158"/>
      <c r="AT141" s="155"/>
      <c r="AU141" s="173"/>
      <c r="AV141" s="173"/>
      <c r="AW141" s="173"/>
      <c r="AX141" s="95"/>
      <c r="AY141" s="94"/>
      <c r="AZ141" s="94"/>
      <c r="BA141" s="94"/>
      <c r="BB141" s="94"/>
      <c r="BC141" s="95"/>
      <c r="BD141" s="96"/>
      <c r="BE141" s="94"/>
      <c r="BF141" s="94"/>
      <c r="BG141" s="94"/>
      <c r="BH141" s="94"/>
      <c r="BI141" s="95"/>
      <c r="BJ141" s="94"/>
      <c r="BK141" s="94"/>
      <c r="BL141" s="94"/>
      <c r="BM141" s="94"/>
      <c r="BN141" s="95"/>
      <c r="BO141" s="94"/>
      <c r="BP141" s="94"/>
      <c r="BQ141" s="94"/>
      <c r="BR141" s="94"/>
      <c r="BS141" s="95"/>
      <c r="BT141" s="96"/>
      <c r="BU141" s="98"/>
    </row>
    <row r="142" spans="1:73" ht="39" thickBot="1">
      <c r="A142" s="276">
        <v>108</v>
      </c>
      <c r="B142" s="228" t="s">
        <v>993</v>
      </c>
      <c r="C142" s="229"/>
      <c r="D142" s="208">
        <v>445</v>
      </c>
      <c r="E142" s="298">
        <v>472701001</v>
      </c>
      <c r="F142" s="299"/>
      <c r="G142" s="248" t="s">
        <v>1077</v>
      </c>
      <c r="H142" s="86"/>
      <c r="I142" s="94"/>
      <c r="J142" s="94"/>
      <c r="K142" s="94"/>
      <c r="L142" s="94"/>
      <c r="M142" s="95"/>
      <c r="N142" s="94"/>
      <c r="O142" s="94"/>
      <c r="P142" s="94"/>
      <c r="Q142" s="94"/>
      <c r="R142" s="95"/>
      <c r="S142" s="94"/>
      <c r="T142" s="94"/>
      <c r="U142" s="94"/>
      <c r="V142" s="94"/>
      <c r="W142" s="95"/>
      <c r="X142" s="96"/>
      <c r="Y142" s="94"/>
      <c r="Z142" s="94"/>
      <c r="AA142" s="94"/>
      <c r="AB142" s="94"/>
      <c r="AC142" s="95"/>
      <c r="AD142" s="94"/>
      <c r="AE142" s="94"/>
      <c r="AF142" s="94"/>
      <c r="AG142" s="94"/>
      <c r="AH142" s="95"/>
      <c r="AI142" s="94"/>
      <c r="AJ142" s="94"/>
      <c r="AK142" s="94"/>
      <c r="AL142" s="94"/>
      <c r="AM142" s="95"/>
      <c r="AN142" s="96"/>
      <c r="AO142" s="280">
        <v>1</v>
      </c>
      <c r="AP142" s="173"/>
      <c r="AQ142" s="173"/>
      <c r="AR142" s="155"/>
      <c r="AS142" s="158"/>
      <c r="AT142" s="155"/>
      <c r="AU142" s="173"/>
      <c r="AV142" s="173"/>
      <c r="AW142" s="173"/>
      <c r="AX142" s="95"/>
      <c r="AY142" s="155"/>
      <c r="AZ142" s="94"/>
      <c r="BA142" s="94"/>
      <c r="BB142" s="94"/>
      <c r="BC142" s="95"/>
      <c r="BD142" s="96"/>
      <c r="BE142" s="94"/>
      <c r="BF142" s="94"/>
      <c r="BG142" s="94"/>
      <c r="BH142" s="94"/>
      <c r="BI142" s="95"/>
      <c r="BJ142" s="94"/>
      <c r="BK142" s="94"/>
      <c r="BL142" s="94"/>
      <c r="BM142" s="94"/>
      <c r="BN142" s="95"/>
      <c r="BO142" s="94"/>
      <c r="BP142" s="94"/>
      <c r="BQ142" s="94"/>
      <c r="BR142" s="94"/>
      <c r="BS142" s="95"/>
      <c r="BT142" s="96"/>
      <c r="BU142" s="98"/>
    </row>
    <row r="143" spans="1:73" ht="39" thickBot="1">
      <c r="A143" s="276">
        <v>109</v>
      </c>
      <c r="B143" s="228" t="s">
        <v>993</v>
      </c>
      <c r="C143" s="229"/>
      <c r="D143" s="208">
        <v>404</v>
      </c>
      <c r="E143" s="298">
        <v>472701001</v>
      </c>
      <c r="F143" s="299"/>
      <c r="G143" s="248" t="s">
        <v>1104</v>
      </c>
      <c r="H143" s="86"/>
      <c r="I143" s="94"/>
      <c r="J143" s="94"/>
      <c r="K143" s="94"/>
      <c r="L143" s="94"/>
      <c r="M143" s="95"/>
      <c r="N143" s="94"/>
      <c r="O143" s="94"/>
      <c r="P143" s="94"/>
      <c r="Q143" s="94"/>
      <c r="R143" s="95"/>
      <c r="S143" s="94"/>
      <c r="T143" s="94"/>
      <c r="U143" s="94"/>
      <c r="V143" s="94"/>
      <c r="W143" s="95"/>
      <c r="X143" s="96"/>
      <c r="Y143" s="94"/>
      <c r="Z143" s="94"/>
      <c r="AA143" s="94"/>
      <c r="AB143" s="94"/>
      <c r="AC143" s="95"/>
      <c r="AD143" s="94"/>
      <c r="AE143" s="94"/>
      <c r="AF143" s="94"/>
      <c r="AG143" s="94"/>
      <c r="AH143" s="95"/>
      <c r="AI143" s="94"/>
      <c r="AJ143" s="94"/>
      <c r="AK143" s="94"/>
      <c r="AL143" s="94"/>
      <c r="AM143" s="95"/>
      <c r="AN143" s="96"/>
      <c r="AO143" s="173"/>
      <c r="AP143" s="280">
        <v>1</v>
      </c>
      <c r="AQ143" s="173"/>
      <c r="AR143" s="155"/>
      <c r="AS143" s="158"/>
      <c r="AT143" s="155"/>
      <c r="AU143" s="155"/>
      <c r="AV143" s="173"/>
      <c r="AW143" s="173"/>
      <c r="AX143" s="95"/>
      <c r="AY143" s="155"/>
      <c r="AZ143" s="155"/>
      <c r="BA143" s="94"/>
      <c r="BB143" s="94"/>
      <c r="BC143" s="95"/>
      <c r="BD143" s="96"/>
      <c r="BE143" s="94"/>
      <c r="BF143" s="94"/>
      <c r="BG143" s="94"/>
      <c r="BH143" s="94"/>
      <c r="BI143" s="95"/>
      <c r="BJ143" s="94"/>
      <c r="BK143" s="94"/>
      <c r="BL143" s="94"/>
      <c r="BM143" s="94"/>
      <c r="BN143" s="95"/>
      <c r="BO143" s="94"/>
      <c r="BP143" s="94"/>
      <c r="BQ143" s="94"/>
      <c r="BR143" s="94"/>
      <c r="BS143" s="95"/>
      <c r="BT143" s="96"/>
      <c r="BU143" s="98"/>
    </row>
    <row r="144" spans="1:73" ht="77.25" thickBot="1">
      <c r="A144" s="276">
        <v>110</v>
      </c>
      <c r="B144" s="375" t="s">
        <v>993</v>
      </c>
      <c r="C144" s="376"/>
      <c r="D144" s="208">
        <v>228</v>
      </c>
      <c r="E144" s="300">
        <v>472701001</v>
      </c>
      <c r="F144" s="299"/>
      <c r="G144" s="250" t="s">
        <v>1157</v>
      </c>
      <c r="H144" s="91"/>
      <c r="I144" s="94"/>
      <c r="J144" s="94"/>
      <c r="K144" s="94"/>
      <c r="L144" s="94"/>
      <c r="M144" s="134">
        <f t="shared" ref="M144:M149" si="37">L144+K144+J144+I144</f>
        <v>0</v>
      </c>
      <c r="N144" s="94"/>
      <c r="O144" s="94"/>
      <c r="P144" s="94"/>
      <c r="Q144" s="94"/>
      <c r="R144" s="134">
        <f t="shared" ref="R144:R149" si="38">Q144+P144+O144+N144</f>
        <v>0</v>
      </c>
      <c r="S144" s="94"/>
      <c r="T144" s="94"/>
      <c r="U144" s="94"/>
      <c r="V144" s="94"/>
      <c r="W144" s="134">
        <f t="shared" ref="W144:W149" si="39">V144+U144+T144+S144</f>
        <v>0</v>
      </c>
      <c r="X144" s="96"/>
      <c r="Y144" s="94"/>
      <c r="Z144" s="94"/>
      <c r="AA144" s="94"/>
      <c r="AB144" s="94"/>
      <c r="AC144" s="134">
        <f t="shared" ref="AC144:AC149" si="40">AB144+AA144+Z144+Y144</f>
        <v>0</v>
      </c>
      <c r="AD144" s="94"/>
      <c r="AE144" s="94"/>
      <c r="AF144" s="94"/>
      <c r="AG144" s="94"/>
      <c r="AH144" s="134">
        <f t="shared" ref="AH144:AH149" si="41">AG144+AF144+AE144+AD144</f>
        <v>0</v>
      </c>
      <c r="AI144" s="94"/>
      <c r="AJ144" s="94"/>
      <c r="AK144" s="94"/>
      <c r="AL144" s="94"/>
      <c r="AM144" s="134">
        <f t="shared" ref="AM144:AM149" si="42">AL144+AK144+AJ144+AI144</f>
        <v>0</v>
      </c>
      <c r="AN144" s="96"/>
      <c r="AO144" s="173"/>
      <c r="AP144" s="280">
        <v>1</v>
      </c>
      <c r="AQ144" s="173"/>
      <c r="AR144" s="155"/>
      <c r="AS144" s="158"/>
      <c r="AT144" s="155"/>
      <c r="AU144" s="155"/>
      <c r="AV144" s="173"/>
      <c r="AW144" s="173"/>
      <c r="AX144" s="134">
        <f t="shared" ref="AX144:AX149" si="43">AW144+AV144+AU144+AT144</f>
        <v>0</v>
      </c>
      <c r="AY144" s="155"/>
      <c r="AZ144" s="155"/>
      <c r="BA144" s="94"/>
      <c r="BB144" s="94"/>
      <c r="BC144" s="134">
        <f t="shared" ref="BC144:BC149" si="44">BB144+BA144+AZ144+AY144</f>
        <v>0</v>
      </c>
      <c r="BD144" s="96"/>
      <c r="BE144" s="94"/>
      <c r="BF144" s="94"/>
      <c r="BG144" s="94"/>
      <c r="BH144" s="94"/>
      <c r="BI144" s="134">
        <f t="shared" ref="BI144:BI149" si="45">BH144+BG144+BF144+BE144</f>
        <v>0</v>
      </c>
      <c r="BJ144" s="94"/>
      <c r="BK144" s="94"/>
      <c r="BL144" s="94"/>
      <c r="BM144" s="94"/>
      <c r="BN144" s="134">
        <f t="shared" ref="BN144:BN149" si="46">BM144+BL144+BK144+BJ144</f>
        <v>0</v>
      </c>
      <c r="BO144" s="94"/>
      <c r="BP144" s="94"/>
      <c r="BQ144" s="94"/>
      <c r="BR144" s="94"/>
      <c r="BS144" s="134">
        <f t="shared" ref="BS144:BS149" si="47">BR144+BQ144+BP144+BO144</f>
        <v>0</v>
      </c>
      <c r="BT144" s="96"/>
      <c r="BU144" s="98"/>
    </row>
    <row r="145" spans="1:73" ht="39" thickBot="1">
      <c r="A145" s="276">
        <v>111</v>
      </c>
      <c r="B145" s="375" t="s">
        <v>993</v>
      </c>
      <c r="C145" s="376"/>
      <c r="D145" s="192">
        <v>125</v>
      </c>
      <c r="E145" s="298">
        <v>472701001</v>
      </c>
      <c r="F145" s="299"/>
      <c r="G145" s="248" t="s">
        <v>1105</v>
      </c>
      <c r="H145" s="86"/>
      <c r="I145" s="130"/>
      <c r="J145" s="130"/>
      <c r="K145" s="130"/>
      <c r="L145" s="130"/>
      <c r="M145" s="95">
        <f t="shared" si="37"/>
        <v>0</v>
      </c>
      <c r="N145" s="130"/>
      <c r="O145" s="130"/>
      <c r="P145" s="130"/>
      <c r="Q145" s="130"/>
      <c r="R145" s="95">
        <f t="shared" si="38"/>
        <v>0</v>
      </c>
      <c r="S145" s="130"/>
      <c r="T145" s="130"/>
      <c r="U145" s="130"/>
      <c r="V145" s="130"/>
      <c r="W145" s="95">
        <f t="shared" si="39"/>
        <v>0</v>
      </c>
      <c r="X145" s="96"/>
      <c r="Y145" s="130"/>
      <c r="Z145" s="130"/>
      <c r="AA145" s="130"/>
      <c r="AB145" s="130"/>
      <c r="AC145" s="95">
        <f t="shared" si="40"/>
        <v>0</v>
      </c>
      <c r="AD145" s="130"/>
      <c r="AE145" s="130"/>
      <c r="AF145" s="130"/>
      <c r="AG145" s="130"/>
      <c r="AH145" s="95">
        <f t="shared" si="41"/>
        <v>0</v>
      </c>
      <c r="AI145" s="130"/>
      <c r="AJ145" s="130"/>
      <c r="AK145" s="131"/>
      <c r="AL145" s="131"/>
      <c r="AM145" s="95">
        <f t="shared" si="42"/>
        <v>0</v>
      </c>
      <c r="AN145" s="96"/>
      <c r="AO145" s="173"/>
      <c r="AP145" s="280">
        <v>1</v>
      </c>
      <c r="AQ145" s="173"/>
      <c r="AR145" s="155"/>
      <c r="AS145" s="158"/>
      <c r="AT145" s="155"/>
      <c r="AU145" s="155"/>
      <c r="AV145" s="173"/>
      <c r="AW145" s="173"/>
      <c r="AX145" s="95">
        <f t="shared" si="43"/>
        <v>0</v>
      </c>
      <c r="AY145" s="155"/>
      <c r="AZ145" s="155"/>
      <c r="BA145" s="130"/>
      <c r="BB145" s="130"/>
      <c r="BC145" s="95">
        <f t="shared" si="44"/>
        <v>0</v>
      </c>
      <c r="BD145" s="96"/>
      <c r="BE145" s="130"/>
      <c r="BF145" s="130"/>
      <c r="BG145" s="130"/>
      <c r="BH145" s="130"/>
      <c r="BI145" s="95">
        <f t="shared" si="45"/>
        <v>0</v>
      </c>
      <c r="BJ145" s="130"/>
      <c r="BK145" s="130"/>
      <c r="BL145" s="130"/>
      <c r="BM145" s="130"/>
      <c r="BN145" s="95">
        <f t="shared" si="46"/>
        <v>0</v>
      </c>
      <c r="BO145" s="130"/>
      <c r="BP145" s="130"/>
      <c r="BQ145" s="130"/>
      <c r="BR145" s="130"/>
      <c r="BS145" s="95">
        <f t="shared" si="47"/>
        <v>0</v>
      </c>
      <c r="BT145" s="96"/>
      <c r="BU145" s="133"/>
    </row>
    <row r="146" spans="1:73" ht="39" thickBot="1">
      <c r="A146" s="276">
        <v>112</v>
      </c>
      <c r="B146" s="185" t="s">
        <v>993</v>
      </c>
      <c r="C146" s="184"/>
      <c r="D146" s="203">
        <v>336</v>
      </c>
      <c r="E146" s="301">
        <v>472701001</v>
      </c>
      <c r="F146" s="302"/>
      <c r="G146" s="248" t="s">
        <v>1161</v>
      </c>
      <c r="H146" s="86"/>
      <c r="I146" s="130"/>
      <c r="J146" s="130"/>
      <c r="K146" s="130"/>
      <c r="L146" s="130"/>
      <c r="M146" s="95"/>
      <c r="N146" s="130"/>
      <c r="O146" s="130"/>
      <c r="P146" s="130"/>
      <c r="Q146" s="130"/>
      <c r="R146" s="95"/>
      <c r="S146" s="130"/>
      <c r="T146" s="130"/>
      <c r="U146" s="130"/>
      <c r="V146" s="130"/>
      <c r="W146" s="95"/>
      <c r="X146" s="96"/>
      <c r="Y146" s="130"/>
      <c r="Z146" s="130"/>
      <c r="AA146" s="130"/>
      <c r="AB146" s="130"/>
      <c r="AC146" s="95"/>
      <c r="AD146" s="130"/>
      <c r="AE146" s="130"/>
      <c r="AF146" s="130"/>
      <c r="AG146" s="130"/>
      <c r="AH146" s="95"/>
      <c r="AI146" s="130"/>
      <c r="AJ146" s="130"/>
      <c r="AK146" s="131"/>
      <c r="AL146" s="131"/>
      <c r="AM146" s="95"/>
      <c r="AN146" s="96"/>
      <c r="AO146" s="173"/>
      <c r="AP146" s="280">
        <v>1</v>
      </c>
      <c r="AQ146" s="173"/>
      <c r="AR146" s="155"/>
      <c r="AS146" s="158"/>
      <c r="AT146" s="155"/>
      <c r="AU146" s="155"/>
      <c r="AV146" s="173"/>
      <c r="AW146" s="173"/>
      <c r="AX146" s="95"/>
      <c r="AY146" s="155"/>
      <c r="AZ146" s="155"/>
      <c r="BA146" s="130"/>
      <c r="BB146" s="130"/>
      <c r="BC146" s="95"/>
      <c r="BD146" s="96"/>
      <c r="BE146" s="130"/>
      <c r="BF146" s="130"/>
      <c r="BG146" s="130"/>
      <c r="BH146" s="130"/>
      <c r="BI146" s="95"/>
      <c r="BJ146" s="130"/>
      <c r="BK146" s="130"/>
      <c r="BL146" s="130"/>
      <c r="BM146" s="130"/>
      <c r="BN146" s="95"/>
      <c r="BO146" s="130"/>
      <c r="BP146" s="130"/>
      <c r="BQ146" s="130"/>
      <c r="BR146" s="130"/>
      <c r="BS146" s="95"/>
      <c r="BT146" s="96"/>
      <c r="BU146" s="133"/>
    </row>
    <row r="147" spans="1:73" ht="39" thickBot="1">
      <c r="A147" s="276">
        <v>113</v>
      </c>
      <c r="B147" s="266" t="s">
        <v>993</v>
      </c>
      <c r="C147" s="216"/>
      <c r="D147" s="203">
        <v>358</v>
      </c>
      <c r="E147" s="301">
        <v>472701001</v>
      </c>
      <c r="F147" s="302"/>
      <c r="G147" s="248" t="s">
        <v>1015</v>
      </c>
      <c r="H147" s="86"/>
      <c r="I147" s="130"/>
      <c r="J147" s="130"/>
      <c r="K147" s="130"/>
      <c r="L147" s="130"/>
      <c r="M147" s="95"/>
      <c r="N147" s="130"/>
      <c r="O147" s="130"/>
      <c r="P147" s="130"/>
      <c r="Q147" s="130"/>
      <c r="R147" s="95"/>
      <c r="S147" s="130"/>
      <c r="T147" s="130"/>
      <c r="U147" s="130"/>
      <c r="V147" s="130"/>
      <c r="W147" s="95"/>
      <c r="X147" s="96"/>
      <c r="Y147" s="130"/>
      <c r="Z147" s="130"/>
      <c r="AA147" s="130"/>
      <c r="AB147" s="130"/>
      <c r="AC147" s="95"/>
      <c r="AD147" s="130"/>
      <c r="AE147" s="130"/>
      <c r="AF147" s="130"/>
      <c r="AG147" s="130"/>
      <c r="AH147" s="95"/>
      <c r="AI147" s="130"/>
      <c r="AJ147" s="130"/>
      <c r="AK147" s="131"/>
      <c r="AL147" s="131"/>
      <c r="AM147" s="95"/>
      <c r="AN147" s="96"/>
      <c r="AO147" s="173"/>
      <c r="AP147" s="173"/>
      <c r="AQ147" s="280">
        <v>1</v>
      </c>
      <c r="AR147" s="155"/>
      <c r="AS147" s="158"/>
      <c r="AT147" s="155"/>
      <c r="AU147" s="155"/>
      <c r="AV147" s="173"/>
      <c r="AW147" s="173"/>
      <c r="AX147" s="95"/>
      <c r="AY147" s="155"/>
      <c r="AZ147" s="155"/>
      <c r="BA147" s="130"/>
      <c r="BB147" s="130"/>
      <c r="BC147" s="95"/>
      <c r="BD147" s="96"/>
      <c r="BE147" s="130"/>
      <c r="BF147" s="130"/>
      <c r="BG147" s="130"/>
      <c r="BH147" s="130"/>
      <c r="BI147" s="95"/>
      <c r="BJ147" s="130"/>
      <c r="BK147" s="130"/>
      <c r="BL147" s="130"/>
      <c r="BM147" s="130"/>
      <c r="BN147" s="95"/>
      <c r="BO147" s="130"/>
      <c r="BP147" s="130"/>
      <c r="BQ147" s="130"/>
      <c r="BR147" s="130"/>
      <c r="BS147" s="95"/>
      <c r="BT147" s="96"/>
      <c r="BU147" s="133"/>
    </row>
    <row r="148" spans="1:73" ht="77.25" thickBot="1">
      <c r="A148" s="276">
        <v>114</v>
      </c>
      <c r="B148" s="375" t="s">
        <v>993</v>
      </c>
      <c r="C148" s="376"/>
      <c r="D148" s="192">
        <v>170</v>
      </c>
      <c r="E148" s="298">
        <v>472701001</v>
      </c>
      <c r="F148" s="299"/>
      <c r="G148" s="248" t="s">
        <v>1158</v>
      </c>
      <c r="H148" s="86"/>
      <c r="I148" s="130"/>
      <c r="J148" s="130"/>
      <c r="K148" s="130"/>
      <c r="L148" s="130"/>
      <c r="M148" s="95">
        <f t="shared" si="37"/>
        <v>0</v>
      </c>
      <c r="N148" s="130"/>
      <c r="O148" s="130"/>
      <c r="P148" s="130"/>
      <c r="Q148" s="130"/>
      <c r="R148" s="95">
        <f t="shared" si="38"/>
        <v>0</v>
      </c>
      <c r="S148" s="130"/>
      <c r="T148" s="130"/>
      <c r="U148" s="130"/>
      <c r="V148" s="130"/>
      <c r="W148" s="95">
        <f t="shared" si="39"/>
        <v>0</v>
      </c>
      <c r="X148" s="96"/>
      <c r="Y148" s="130"/>
      <c r="Z148" s="130"/>
      <c r="AA148" s="130"/>
      <c r="AB148" s="130"/>
      <c r="AC148" s="95">
        <f t="shared" si="40"/>
        <v>0</v>
      </c>
      <c r="AD148" s="130"/>
      <c r="AE148" s="130"/>
      <c r="AF148" s="130"/>
      <c r="AG148" s="130"/>
      <c r="AH148" s="95">
        <f t="shared" si="41"/>
        <v>0</v>
      </c>
      <c r="AI148" s="130"/>
      <c r="AJ148" s="130"/>
      <c r="AK148" s="131"/>
      <c r="AL148" s="131"/>
      <c r="AM148" s="95">
        <f t="shared" si="42"/>
        <v>0</v>
      </c>
      <c r="AN148" s="96"/>
      <c r="AO148" s="173"/>
      <c r="AP148" s="173"/>
      <c r="AQ148" s="280">
        <v>1</v>
      </c>
      <c r="AR148" s="155"/>
      <c r="AS148" s="158"/>
      <c r="AT148" s="155"/>
      <c r="AU148" s="155"/>
      <c r="AV148" s="173"/>
      <c r="AW148" s="173"/>
      <c r="AX148" s="95">
        <f t="shared" si="43"/>
        <v>0</v>
      </c>
      <c r="AY148" s="155"/>
      <c r="AZ148" s="155"/>
      <c r="BA148" s="130"/>
      <c r="BB148" s="130"/>
      <c r="BC148" s="95">
        <f t="shared" si="44"/>
        <v>0</v>
      </c>
      <c r="BD148" s="96"/>
      <c r="BE148" s="130"/>
      <c r="BF148" s="130"/>
      <c r="BG148" s="130"/>
      <c r="BH148" s="130"/>
      <c r="BI148" s="95">
        <f t="shared" si="45"/>
        <v>0</v>
      </c>
      <c r="BJ148" s="130"/>
      <c r="BK148" s="130"/>
      <c r="BL148" s="130"/>
      <c r="BM148" s="130"/>
      <c r="BN148" s="95">
        <f t="shared" si="46"/>
        <v>0</v>
      </c>
      <c r="BO148" s="130"/>
      <c r="BP148" s="130"/>
      <c r="BQ148" s="130"/>
      <c r="BR148" s="130"/>
      <c r="BS148" s="95">
        <f t="shared" si="47"/>
        <v>0</v>
      </c>
      <c r="BT148" s="96"/>
      <c r="BU148" s="133"/>
    </row>
    <row r="149" spans="1:73" ht="39" thickBot="1">
      <c r="A149" s="276">
        <v>115</v>
      </c>
      <c r="B149" s="401" t="s">
        <v>993</v>
      </c>
      <c r="C149" s="402"/>
      <c r="D149" s="192">
        <v>30</v>
      </c>
      <c r="E149" s="298">
        <v>472701001</v>
      </c>
      <c r="F149" s="299"/>
      <c r="G149" s="248" t="s">
        <v>1106</v>
      </c>
      <c r="H149" s="86"/>
      <c r="I149" s="130"/>
      <c r="J149" s="130"/>
      <c r="K149" s="130"/>
      <c r="L149" s="130"/>
      <c r="M149" s="95">
        <f t="shared" si="37"/>
        <v>0</v>
      </c>
      <c r="N149" s="130"/>
      <c r="O149" s="130"/>
      <c r="P149" s="130"/>
      <c r="Q149" s="130"/>
      <c r="R149" s="95">
        <f t="shared" si="38"/>
        <v>0</v>
      </c>
      <c r="S149" s="130"/>
      <c r="T149" s="130"/>
      <c r="U149" s="130"/>
      <c r="V149" s="130"/>
      <c r="W149" s="95">
        <f t="shared" si="39"/>
        <v>0</v>
      </c>
      <c r="X149" s="96"/>
      <c r="Y149" s="130"/>
      <c r="Z149" s="130"/>
      <c r="AA149" s="130"/>
      <c r="AB149" s="130"/>
      <c r="AC149" s="95">
        <f t="shared" si="40"/>
        <v>0</v>
      </c>
      <c r="AD149" s="130"/>
      <c r="AE149" s="130"/>
      <c r="AF149" s="130"/>
      <c r="AG149" s="130"/>
      <c r="AH149" s="95">
        <f t="shared" si="41"/>
        <v>0</v>
      </c>
      <c r="AI149" s="130"/>
      <c r="AJ149" s="130"/>
      <c r="AK149" s="131"/>
      <c r="AL149" s="131"/>
      <c r="AM149" s="95">
        <f t="shared" si="42"/>
        <v>0</v>
      </c>
      <c r="AN149" s="96"/>
      <c r="AO149" s="173"/>
      <c r="AP149" s="173"/>
      <c r="AQ149" s="280">
        <v>1</v>
      </c>
      <c r="AR149" s="155"/>
      <c r="AS149" s="158"/>
      <c r="AT149" s="155"/>
      <c r="AU149" s="155"/>
      <c r="AV149" s="173"/>
      <c r="AW149" s="173"/>
      <c r="AX149" s="95">
        <f t="shared" si="43"/>
        <v>0</v>
      </c>
      <c r="AY149" s="155"/>
      <c r="AZ149" s="155"/>
      <c r="BA149" s="130"/>
      <c r="BB149" s="130"/>
      <c r="BC149" s="95">
        <f t="shared" si="44"/>
        <v>0</v>
      </c>
      <c r="BD149" s="96"/>
      <c r="BE149" s="130"/>
      <c r="BF149" s="130"/>
      <c r="BG149" s="130"/>
      <c r="BH149" s="130"/>
      <c r="BI149" s="95">
        <f t="shared" si="45"/>
        <v>0</v>
      </c>
      <c r="BJ149" s="130"/>
      <c r="BK149" s="130"/>
      <c r="BL149" s="130"/>
      <c r="BM149" s="130"/>
      <c r="BN149" s="95">
        <f t="shared" si="46"/>
        <v>0</v>
      </c>
      <c r="BO149" s="130"/>
      <c r="BP149" s="130"/>
      <c r="BQ149" s="130"/>
      <c r="BR149" s="130"/>
      <c r="BS149" s="95">
        <f t="shared" si="47"/>
        <v>0</v>
      </c>
      <c r="BT149" s="96"/>
      <c r="BU149" s="133"/>
    </row>
    <row r="150" spans="1:73" ht="39" thickBot="1">
      <c r="A150" s="276">
        <v>116</v>
      </c>
      <c r="B150" s="239" t="s">
        <v>993</v>
      </c>
      <c r="C150" s="225"/>
      <c r="D150" s="208">
        <v>355</v>
      </c>
      <c r="E150" s="377">
        <v>472701001</v>
      </c>
      <c r="F150" s="378"/>
      <c r="G150" s="251" t="s">
        <v>1020</v>
      </c>
      <c r="H150" s="87"/>
      <c r="I150" s="130"/>
      <c r="J150" s="130"/>
      <c r="K150" s="130"/>
      <c r="L150" s="130"/>
      <c r="M150" s="95"/>
      <c r="N150" s="130"/>
      <c r="O150" s="130"/>
      <c r="P150" s="130"/>
      <c r="Q150" s="130"/>
      <c r="R150" s="95"/>
      <c r="S150" s="130"/>
      <c r="T150" s="130"/>
      <c r="U150" s="130"/>
      <c r="V150" s="130"/>
      <c r="W150" s="95"/>
      <c r="X150" s="96"/>
      <c r="Y150" s="130"/>
      <c r="Z150" s="130"/>
      <c r="AA150" s="130"/>
      <c r="AB150" s="130"/>
      <c r="AC150" s="95"/>
      <c r="AD150" s="130"/>
      <c r="AE150" s="130"/>
      <c r="AF150" s="130"/>
      <c r="AG150" s="130"/>
      <c r="AH150" s="95"/>
      <c r="AI150" s="130"/>
      <c r="AJ150" s="130"/>
      <c r="AK150" s="131"/>
      <c r="AL150" s="131"/>
      <c r="AM150" s="95"/>
      <c r="AN150" s="96"/>
      <c r="AO150" s="173"/>
      <c r="AP150" s="173"/>
      <c r="AQ150" s="280">
        <v>1</v>
      </c>
      <c r="AR150" s="155"/>
      <c r="AS150" s="158"/>
      <c r="AT150" s="155"/>
      <c r="AU150" s="155"/>
      <c r="AV150" s="173"/>
      <c r="AW150" s="173"/>
      <c r="AX150" s="95"/>
      <c r="AY150" s="155"/>
      <c r="AZ150" s="155"/>
      <c r="BA150" s="130"/>
      <c r="BB150" s="130"/>
      <c r="BC150" s="95"/>
      <c r="BD150" s="96"/>
      <c r="BE150" s="130"/>
      <c r="BF150" s="130"/>
      <c r="BG150" s="130"/>
      <c r="BH150" s="130"/>
      <c r="BI150" s="95"/>
      <c r="BJ150" s="130"/>
      <c r="BK150" s="130"/>
      <c r="BL150" s="130"/>
      <c r="BM150" s="130"/>
      <c r="BN150" s="95"/>
      <c r="BO150" s="130"/>
      <c r="BP150" s="130"/>
      <c r="BQ150" s="130"/>
      <c r="BR150" s="130"/>
      <c r="BS150" s="95"/>
      <c r="BT150" s="96"/>
      <c r="BU150" s="133"/>
    </row>
    <row r="151" spans="1:73" ht="37.5" customHeight="1" thickBot="1">
      <c r="A151" s="160"/>
      <c r="B151" s="396" t="s">
        <v>990</v>
      </c>
      <c r="C151" s="397"/>
      <c r="D151" s="332"/>
      <c r="E151" s="332"/>
      <c r="F151" s="332"/>
      <c r="G151" s="333"/>
      <c r="H151" s="144"/>
      <c r="I151" s="171" t="e">
        <f>I140+I139+I136+I134+I132+#REF!+I131</f>
        <v>#REF!</v>
      </c>
      <c r="J151" s="171" t="e">
        <f>J140+J139+J136+J134+J132+#REF!+J131</f>
        <v>#REF!</v>
      </c>
      <c r="K151" s="171" t="e">
        <f>K140+K139+K136+K134+K132+#REF!+K131</f>
        <v>#REF!</v>
      </c>
      <c r="L151" s="171" t="e">
        <f>L140+L139+L136+L134+L132+#REF!+L131</f>
        <v>#REF!</v>
      </c>
      <c r="M151" s="171" t="e">
        <f>L151+K151+J151+I151</f>
        <v>#REF!</v>
      </c>
      <c r="N151" s="171" t="e">
        <f>N140+N139+N136+N134+N132+#REF!+N131</f>
        <v>#REF!</v>
      </c>
      <c r="O151" s="171" t="e">
        <f>O140+O139+O136+O134+O132+#REF!+O131</f>
        <v>#REF!</v>
      </c>
      <c r="P151" s="171" t="e">
        <f>P140+P139+P136+P134+P132+#REF!+P131</f>
        <v>#REF!</v>
      </c>
      <c r="Q151" s="171" t="e">
        <f>Q140+Q139+Q136+Q134+Q132+#REF!+Q131</f>
        <v>#REF!</v>
      </c>
      <c r="R151" s="171" t="e">
        <f>Q151+P151+O151+N151</f>
        <v>#REF!</v>
      </c>
      <c r="S151" s="171" t="e">
        <f>S140+S139+S136+S134+S132+#REF!+S131</f>
        <v>#REF!</v>
      </c>
      <c r="T151" s="171" t="e">
        <f>T140+T139+T136+T134+T132+#REF!+T131</f>
        <v>#REF!</v>
      </c>
      <c r="U151" s="171" t="e">
        <f>U140+U139+U136+U134+U132+#REF!+U131</f>
        <v>#REF!</v>
      </c>
      <c r="V151" s="171" t="e">
        <f>V140+V139+V136+V134+V132+#REF!+V131</f>
        <v>#REF!</v>
      </c>
      <c r="W151" s="171" t="e">
        <f>V151+U151+T151+S151</f>
        <v>#REF!</v>
      </c>
      <c r="X151" s="172" t="e">
        <f>W151+R151+M151</f>
        <v>#REF!</v>
      </c>
      <c r="Y151" s="171" t="e">
        <f>Y140+Y139+Y136+Y134+Y132+#REF!+Y131</f>
        <v>#REF!</v>
      </c>
      <c r="Z151" s="171" t="e">
        <f>Z140+Z139+Z136+Z134+Z132+#REF!+Z131</f>
        <v>#REF!</v>
      </c>
      <c r="AA151" s="171" t="e">
        <f>AA140+AA139+AA136+AA134+AA132+#REF!+AA131</f>
        <v>#REF!</v>
      </c>
      <c r="AB151" s="171" t="e">
        <f>AB140+AB139+AB136+AB134+AB132+#REF!+AB131</f>
        <v>#REF!</v>
      </c>
      <c r="AC151" s="171" t="e">
        <f>AB151+AA151+Z151+Y151</f>
        <v>#REF!</v>
      </c>
      <c r="AD151" s="171" t="e">
        <f>AD140+AD139+AD136+AD134+AD132+#REF!+AD131</f>
        <v>#REF!</v>
      </c>
      <c r="AE151" s="171" t="e">
        <f>AE140+AE139+AE136+AE134+AE132+#REF!+AE131</f>
        <v>#REF!</v>
      </c>
      <c r="AF151" s="171" t="e">
        <f>AF140+AF139+AF136+AF134+AF132+#REF!+AF131</f>
        <v>#REF!</v>
      </c>
      <c r="AG151" s="171" t="e">
        <f>AG140+AG139+AG136+AG134+AG132+#REF!+AG131</f>
        <v>#REF!</v>
      </c>
      <c r="AH151" s="171" t="e">
        <f>AG151+AF151+AE151+AD151</f>
        <v>#REF!</v>
      </c>
      <c r="AI151" s="171" t="e">
        <f>AI140+AI139+AI136+AI134+AI132+#REF!+AI131</f>
        <v>#REF!</v>
      </c>
      <c r="AJ151" s="171" t="e">
        <f>AJ140+AJ139+AJ136+AJ134+AJ132+#REF!+AJ131</f>
        <v>#REF!</v>
      </c>
      <c r="AK151" s="99">
        <f>AK135+AK134+AK133+AK132+AK131</f>
        <v>5</v>
      </c>
      <c r="AL151" s="99">
        <f>AL140+AL139+AL138+AL137+AL136</f>
        <v>5</v>
      </c>
      <c r="AM151" s="99">
        <f>AL151+AK151</f>
        <v>10</v>
      </c>
      <c r="AN151" s="106">
        <f>AM151</f>
        <v>10</v>
      </c>
      <c r="AO151" s="99">
        <f>AO142+AO141</f>
        <v>2</v>
      </c>
      <c r="AP151" s="99">
        <f>AP146+AP145+AP144+AP143</f>
        <v>4</v>
      </c>
      <c r="AQ151" s="99">
        <f>AQ150+AQ149+AQ148+AQ147</f>
        <v>4</v>
      </c>
      <c r="AR151" s="99"/>
      <c r="AS151" s="99">
        <f>AR151+AQ151+AP151+AO151</f>
        <v>10</v>
      </c>
      <c r="AT151" s="99"/>
      <c r="AU151" s="99"/>
      <c r="AV151" s="99"/>
      <c r="AW151" s="99"/>
      <c r="AX151" s="99"/>
      <c r="AY151" s="99"/>
      <c r="AZ151" s="99"/>
      <c r="BA151" s="171" t="e">
        <f>BA140+BA139+BA136+BA134+BA132+#REF!+BA131</f>
        <v>#REF!</v>
      </c>
      <c r="BB151" s="171" t="e">
        <f>BB140+BB139+BB136+BB134+BB132+#REF!+BB131</f>
        <v>#REF!</v>
      </c>
      <c r="BC151" s="99"/>
      <c r="BD151" s="106">
        <f>AX151+AS151</f>
        <v>10</v>
      </c>
      <c r="BE151" s="171" t="e">
        <f>BE140+BE139+BE136+BE134+BE132+#REF!+BE131</f>
        <v>#REF!</v>
      </c>
      <c r="BF151" s="171" t="e">
        <f>BF140+BF139+BF136+BF134+BF132+#REF!+BF131</f>
        <v>#REF!</v>
      </c>
      <c r="BG151" s="171" t="e">
        <f>BG140+BG139+BG136+BG134+BG132+#REF!+BG131</f>
        <v>#REF!</v>
      </c>
      <c r="BH151" s="171" t="e">
        <f>BH140+BH139+BH136+BH134+BH132+#REF!+BH131</f>
        <v>#REF!</v>
      </c>
      <c r="BI151" s="171" t="e">
        <f>BH151+BG151+BF151+BE151</f>
        <v>#REF!</v>
      </c>
      <c r="BJ151" s="171" t="e">
        <f>BJ140+BJ139+BJ136+BJ134+BJ132+#REF!+BJ131</f>
        <v>#REF!</v>
      </c>
      <c r="BK151" s="171" t="e">
        <f>BK140+BK139+BK136+BK134+BK132+#REF!+BK131</f>
        <v>#REF!</v>
      </c>
      <c r="BL151" s="171" t="e">
        <f>BL140+BL139+BL136+BL134+BL132+#REF!+BL131</f>
        <v>#REF!</v>
      </c>
      <c r="BM151" s="171" t="e">
        <f>BM140+BM139+BM136+BM134+BM132+#REF!+BM131</f>
        <v>#REF!</v>
      </c>
      <c r="BN151" s="171" t="e">
        <f>BM151+BL151+BK151+BJ151</f>
        <v>#REF!</v>
      </c>
      <c r="BO151" s="171" t="e">
        <f>BO140+BO139+BO136+BO134+BO132+#REF!+BO131</f>
        <v>#REF!</v>
      </c>
      <c r="BP151" s="171" t="e">
        <f>BP140+BP139+BP136+BP134+BP132+#REF!+BP131</f>
        <v>#REF!</v>
      </c>
      <c r="BQ151" s="171" t="e">
        <f>BQ140+BQ139+BQ136+BQ134+BQ132+#REF!+BQ131</f>
        <v>#REF!</v>
      </c>
      <c r="BR151" s="171" t="e">
        <f>BR140+BR139+BR136+BR134+BR132+#REF!+BR131</f>
        <v>#REF!</v>
      </c>
      <c r="BS151" s="171" t="e">
        <f>BR151+BQ151+BP151+BO151</f>
        <v>#REF!</v>
      </c>
      <c r="BT151" s="106"/>
      <c r="BU151" s="100">
        <f>BD151+AN151</f>
        <v>20</v>
      </c>
    </row>
    <row r="152" spans="1:73" ht="39" thickBot="1">
      <c r="A152" s="160"/>
      <c r="B152" s="398" t="s">
        <v>970</v>
      </c>
      <c r="C152" s="399"/>
      <c r="D152" s="399"/>
      <c r="E152" s="399"/>
      <c r="F152" s="399"/>
      <c r="G152" s="400"/>
      <c r="H152" s="148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8"/>
      <c r="W152" s="107"/>
      <c r="X152" s="108"/>
      <c r="Y152" s="108"/>
      <c r="Z152" s="108"/>
      <c r="AA152" s="108"/>
      <c r="AB152" s="108"/>
      <c r="AC152" s="107"/>
      <c r="AD152" s="108"/>
      <c r="AE152" s="108"/>
      <c r="AF152" s="108"/>
      <c r="AG152" s="108"/>
      <c r="AH152" s="107"/>
      <c r="AI152" s="108"/>
      <c r="AJ152" s="108"/>
      <c r="AK152" s="108"/>
      <c r="AL152" s="108"/>
      <c r="AM152" s="107"/>
      <c r="AN152" s="108"/>
      <c r="AO152" s="108"/>
      <c r="AP152" s="108"/>
      <c r="AQ152" s="108"/>
      <c r="AR152" s="108"/>
      <c r="AS152" s="107"/>
      <c r="AT152" s="108"/>
      <c r="AU152" s="108"/>
      <c r="AV152" s="108"/>
      <c r="AW152" s="108"/>
      <c r="AX152" s="107"/>
      <c r="AY152" s="108"/>
      <c r="AZ152" s="108"/>
      <c r="BA152" s="108"/>
      <c r="BB152" s="108"/>
      <c r="BC152" s="107"/>
      <c r="BD152" s="108"/>
      <c r="BE152" s="108"/>
      <c r="BF152" s="109"/>
      <c r="BG152" s="109"/>
      <c r="BH152" s="109"/>
      <c r="BI152" s="107"/>
      <c r="BJ152" s="109"/>
      <c r="BK152" s="109"/>
      <c r="BL152" s="109"/>
      <c r="BM152" s="109"/>
      <c r="BN152" s="107"/>
      <c r="BO152" s="109"/>
      <c r="BP152" s="109"/>
      <c r="BQ152" s="109"/>
      <c r="BR152" s="109"/>
      <c r="BS152" s="107"/>
      <c r="BT152" s="123"/>
      <c r="BU152" s="125"/>
    </row>
    <row r="153" spans="1:73" ht="39" thickBot="1">
      <c r="A153" s="160">
        <v>117</v>
      </c>
      <c r="B153" s="293" t="s">
        <v>993</v>
      </c>
      <c r="C153" s="294"/>
      <c r="D153" s="192">
        <v>260</v>
      </c>
      <c r="E153" s="298">
        <v>471501001</v>
      </c>
      <c r="F153" s="299"/>
      <c r="G153" s="248" t="s">
        <v>1107</v>
      </c>
      <c r="H153" s="86"/>
      <c r="I153" s="110"/>
      <c r="J153" s="110"/>
      <c r="K153" s="110"/>
      <c r="L153" s="110"/>
      <c r="M153" s="111">
        <f>L153+K153+J153+I153</f>
        <v>0</v>
      </c>
      <c r="N153" s="110"/>
      <c r="O153" s="110"/>
      <c r="P153" s="110"/>
      <c r="Q153" s="110"/>
      <c r="R153" s="111">
        <f>Q153+P153+O153+N153</f>
        <v>0</v>
      </c>
      <c r="S153" s="110"/>
      <c r="T153" s="110"/>
      <c r="U153" s="110"/>
      <c r="V153" s="110"/>
      <c r="W153" s="111">
        <f>V153+U153+T153+S153</f>
        <v>0</v>
      </c>
      <c r="X153" s="114"/>
      <c r="Y153" s="110"/>
      <c r="Z153" s="110"/>
      <c r="AA153" s="110"/>
      <c r="AB153" s="110"/>
      <c r="AC153" s="111">
        <f>AB153+AA153+Z153+Y153</f>
        <v>0</v>
      </c>
      <c r="AD153" s="110"/>
      <c r="AE153" s="110"/>
      <c r="AF153" s="110"/>
      <c r="AG153" s="110"/>
      <c r="AH153" s="111">
        <f>AG153+AF153+AE153+AD153</f>
        <v>0</v>
      </c>
      <c r="AI153" s="110"/>
      <c r="AJ153" s="110"/>
      <c r="AK153" s="110"/>
      <c r="AL153" s="110"/>
      <c r="AM153" s="111">
        <f>AL153+AK153+AJ153+AI153</f>
        <v>0</v>
      </c>
      <c r="AN153" s="114"/>
      <c r="AO153" s="110"/>
      <c r="AP153" s="110"/>
      <c r="AQ153" s="180"/>
      <c r="AR153" s="284">
        <v>1</v>
      </c>
      <c r="AS153" s="111">
        <f>AR153+AQ153+AP153+AO153</f>
        <v>1</v>
      </c>
      <c r="AT153" s="180"/>
      <c r="AU153" s="180"/>
      <c r="AV153" s="192"/>
      <c r="AW153" s="110"/>
      <c r="AX153" s="111">
        <f>AW153+AV153+AU153+AT153</f>
        <v>0</v>
      </c>
      <c r="AY153" s="180"/>
      <c r="AZ153" s="180"/>
      <c r="BA153" s="192"/>
      <c r="BB153" s="192"/>
      <c r="BC153" s="111">
        <f>BB153+BA153+AZ153+AY153</f>
        <v>0</v>
      </c>
      <c r="BD153" s="114"/>
      <c r="BE153" s="110"/>
      <c r="BF153" s="110"/>
      <c r="BG153" s="110"/>
      <c r="BH153" s="110"/>
      <c r="BI153" s="111">
        <f>BH153+BG153+BF153+BE153</f>
        <v>0</v>
      </c>
      <c r="BJ153" s="110"/>
      <c r="BK153" s="110"/>
      <c r="BL153" s="110"/>
      <c r="BM153" s="110"/>
      <c r="BN153" s="111">
        <f>BM153+BL153+BK153+BJ153</f>
        <v>0</v>
      </c>
      <c r="BO153" s="110"/>
      <c r="BP153" s="110"/>
      <c r="BQ153" s="110"/>
      <c r="BR153" s="110"/>
      <c r="BS153" s="111">
        <f>BR153+BQ153+BP153+BO153</f>
        <v>0</v>
      </c>
      <c r="BT153" s="114"/>
      <c r="BU153" s="118"/>
    </row>
    <row r="154" spans="1:73" ht="39" thickBot="1">
      <c r="A154" s="187">
        <v>118</v>
      </c>
      <c r="B154" s="293" t="s">
        <v>993</v>
      </c>
      <c r="C154" s="294"/>
      <c r="D154" s="192">
        <v>382</v>
      </c>
      <c r="E154" s="298">
        <v>471501001</v>
      </c>
      <c r="F154" s="299"/>
      <c r="G154" s="248" t="s">
        <v>1031</v>
      </c>
      <c r="H154" s="86"/>
      <c r="I154" s="130"/>
      <c r="J154" s="130"/>
      <c r="K154" s="130"/>
      <c r="L154" s="130"/>
      <c r="M154" s="95">
        <f>L154+K154+J154+I154</f>
        <v>0</v>
      </c>
      <c r="N154" s="130"/>
      <c r="O154" s="130"/>
      <c r="P154" s="130"/>
      <c r="Q154" s="130"/>
      <c r="R154" s="95">
        <f>Q154+P154+O154+N154</f>
        <v>0</v>
      </c>
      <c r="S154" s="130"/>
      <c r="T154" s="130"/>
      <c r="U154" s="130"/>
      <c r="V154" s="130"/>
      <c r="W154" s="95">
        <f>V154+U154+T154+S154</f>
        <v>0</v>
      </c>
      <c r="X154" s="96"/>
      <c r="Y154" s="130"/>
      <c r="Z154" s="130"/>
      <c r="AA154" s="130"/>
      <c r="AB154" s="130"/>
      <c r="AC154" s="95">
        <f>AB154+AA154+Z154+Y154</f>
        <v>0</v>
      </c>
      <c r="AD154" s="130"/>
      <c r="AE154" s="130"/>
      <c r="AF154" s="130"/>
      <c r="AG154" s="130"/>
      <c r="AH154" s="95">
        <f>AG154+AF154+AE154+AD154</f>
        <v>0</v>
      </c>
      <c r="AI154" s="130"/>
      <c r="AJ154" s="130"/>
      <c r="AK154" s="130"/>
      <c r="AL154" s="130"/>
      <c r="AM154" s="95">
        <f>AL154+AK154+AJ154+AI154</f>
        <v>0</v>
      </c>
      <c r="AN154" s="96"/>
      <c r="AO154" s="130"/>
      <c r="AP154" s="130"/>
      <c r="AQ154" s="173"/>
      <c r="AR154" s="280">
        <v>1</v>
      </c>
      <c r="AS154" s="95">
        <f>AR154+AQ154+AP154+AO154</f>
        <v>1</v>
      </c>
      <c r="AT154" s="173"/>
      <c r="AU154" s="173"/>
      <c r="AV154" s="155"/>
      <c r="AW154" s="130"/>
      <c r="AX154" s="95">
        <f>AW154+AV154+AU154+AT154</f>
        <v>0</v>
      </c>
      <c r="AY154" s="173"/>
      <c r="AZ154" s="173"/>
      <c r="BA154" s="155"/>
      <c r="BB154" s="155"/>
      <c r="BC154" s="95">
        <f>BB154+BA154+AZ154+AY154</f>
        <v>0</v>
      </c>
      <c r="BD154" s="96"/>
      <c r="BE154" s="130"/>
      <c r="BF154" s="130"/>
      <c r="BG154" s="130"/>
      <c r="BH154" s="130"/>
      <c r="BI154" s="95">
        <f>BH154+BG154+BF154+BE154</f>
        <v>0</v>
      </c>
      <c r="BJ154" s="130"/>
      <c r="BK154" s="130"/>
      <c r="BL154" s="130"/>
      <c r="BM154" s="130"/>
      <c r="BN154" s="95">
        <f>BM154+BL154+BK154+BJ154</f>
        <v>0</v>
      </c>
      <c r="BO154" s="130"/>
      <c r="BP154" s="130"/>
      <c r="BQ154" s="130"/>
      <c r="BR154" s="130"/>
      <c r="BS154" s="95">
        <f>BR154+BQ154+BP154+BO154</f>
        <v>0</v>
      </c>
      <c r="BT154" s="96"/>
      <c r="BU154" s="133"/>
    </row>
    <row r="155" spans="1:73" ht="77.25" thickBot="1">
      <c r="A155" s="276">
        <v>119</v>
      </c>
      <c r="B155" s="228" t="s">
        <v>993</v>
      </c>
      <c r="C155" s="229"/>
      <c r="D155" s="192">
        <v>420</v>
      </c>
      <c r="E155" s="298">
        <v>471501001</v>
      </c>
      <c r="F155" s="299"/>
      <c r="G155" s="248" t="s">
        <v>1054</v>
      </c>
      <c r="H155" s="86"/>
      <c r="I155" s="130"/>
      <c r="J155" s="130"/>
      <c r="K155" s="130"/>
      <c r="L155" s="130"/>
      <c r="M155" s="95"/>
      <c r="N155" s="130"/>
      <c r="O155" s="130"/>
      <c r="P155" s="130"/>
      <c r="Q155" s="130"/>
      <c r="R155" s="95"/>
      <c r="S155" s="130"/>
      <c r="T155" s="130"/>
      <c r="U155" s="130"/>
      <c r="V155" s="130"/>
      <c r="W155" s="95"/>
      <c r="X155" s="96"/>
      <c r="Y155" s="130"/>
      <c r="Z155" s="130"/>
      <c r="AA155" s="130"/>
      <c r="AB155" s="130"/>
      <c r="AC155" s="95"/>
      <c r="AD155" s="130"/>
      <c r="AE155" s="130"/>
      <c r="AF155" s="130"/>
      <c r="AG155" s="130"/>
      <c r="AH155" s="95"/>
      <c r="AI155" s="130"/>
      <c r="AJ155" s="130"/>
      <c r="AK155" s="130"/>
      <c r="AL155" s="130"/>
      <c r="AM155" s="95"/>
      <c r="AN155" s="96"/>
      <c r="AO155" s="130"/>
      <c r="AP155" s="130"/>
      <c r="AQ155" s="173"/>
      <c r="AR155" s="280">
        <v>1</v>
      </c>
      <c r="AS155" s="95"/>
      <c r="AT155" s="173"/>
      <c r="AU155" s="173"/>
      <c r="AV155" s="155"/>
      <c r="AW155" s="130"/>
      <c r="AX155" s="95"/>
      <c r="AY155" s="173"/>
      <c r="AZ155" s="173"/>
      <c r="BA155" s="155"/>
      <c r="BB155" s="155"/>
      <c r="BC155" s="95"/>
      <c r="BD155" s="96"/>
      <c r="BE155" s="130"/>
      <c r="BF155" s="130"/>
      <c r="BG155" s="130"/>
      <c r="BH155" s="130"/>
      <c r="BI155" s="95"/>
      <c r="BJ155" s="130"/>
      <c r="BK155" s="130"/>
      <c r="BL155" s="130"/>
      <c r="BM155" s="130"/>
      <c r="BN155" s="95"/>
      <c r="BO155" s="130"/>
      <c r="BP155" s="130"/>
      <c r="BQ155" s="130"/>
      <c r="BR155" s="130"/>
      <c r="BS155" s="95"/>
      <c r="BT155" s="96"/>
      <c r="BU155" s="133"/>
    </row>
    <row r="156" spans="1:73" ht="39" thickBot="1">
      <c r="A156" s="276">
        <v>120</v>
      </c>
      <c r="B156" s="228" t="s">
        <v>993</v>
      </c>
      <c r="C156" s="229"/>
      <c r="D156" s="192">
        <v>438</v>
      </c>
      <c r="E156" s="298">
        <v>471501001</v>
      </c>
      <c r="F156" s="299"/>
      <c r="G156" s="248" t="s">
        <v>1070</v>
      </c>
      <c r="H156" s="86"/>
      <c r="I156" s="130"/>
      <c r="J156" s="130"/>
      <c r="K156" s="130"/>
      <c r="L156" s="130"/>
      <c r="M156" s="95"/>
      <c r="N156" s="130"/>
      <c r="O156" s="130"/>
      <c r="P156" s="130"/>
      <c r="Q156" s="130"/>
      <c r="R156" s="95"/>
      <c r="S156" s="130"/>
      <c r="T156" s="130"/>
      <c r="U156" s="130"/>
      <c r="V156" s="130"/>
      <c r="W156" s="95"/>
      <c r="X156" s="96"/>
      <c r="Y156" s="130"/>
      <c r="Z156" s="130"/>
      <c r="AA156" s="130"/>
      <c r="AB156" s="130"/>
      <c r="AC156" s="95"/>
      <c r="AD156" s="130"/>
      <c r="AE156" s="130"/>
      <c r="AF156" s="130"/>
      <c r="AG156" s="130"/>
      <c r="AH156" s="95"/>
      <c r="AI156" s="130"/>
      <c r="AJ156" s="130"/>
      <c r="AK156" s="130"/>
      <c r="AL156" s="130"/>
      <c r="AM156" s="95"/>
      <c r="AN156" s="96"/>
      <c r="AO156" s="130"/>
      <c r="AP156" s="130"/>
      <c r="AQ156" s="173"/>
      <c r="AR156" s="280">
        <v>1</v>
      </c>
      <c r="AS156" s="95"/>
      <c r="AT156" s="173"/>
      <c r="AU156" s="173"/>
      <c r="AV156" s="155"/>
      <c r="AW156" s="130"/>
      <c r="AX156" s="95"/>
      <c r="AY156" s="173"/>
      <c r="AZ156" s="173"/>
      <c r="BA156" s="155"/>
      <c r="BB156" s="155"/>
      <c r="BC156" s="95"/>
      <c r="BD156" s="96"/>
      <c r="BE156" s="130"/>
      <c r="BF156" s="130"/>
      <c r="BG156" s="130"/>
      <c r="BH156" s="130"/>
      <c r="BI156" s="95"/>
      <c r="BJ156" s="130"/>
      <c r="BK156" s="130"/>
      <c r="BL156" s="130"/>
      <c r="BM156" s="130"/>
      <c r="BN156" s="95"/>
      <c r="BO156" s="130"/>
      <c r="BP156" s="130"/>
      <c r="BQ156" s="130"/>
      <c r="BR156" s="130"/>
      <c r="BS156" s="95"/>
      <c r="BT156" s="96"/>
      <c r="BU156" s="133"/>
    </row>
    <row r="157" spans="1:73" ht="77.25" thickBot="1">
      <c r="A157" s="276">
        <v>121</v>
      </c>
      <c r="B157" s="228" t="s">
        <v>993</v>
      </c>
      <c r="C157" s="229"/>
      <c r="D157" s="192">
        <v>406</v>
      </c>
      <c r="E157" s="298">
        <v>471501001</v>
      </c>
      <c r="F157" s="299"/>
      <c r="G157" s="248" t="s">
        <v>1047</v>
      </c>
      <c r="H157" s="86"/>
      <c r="I157" s="130"/>
      <c r="J157" s="130"/>
      <c r="K157" s="130"/>
      <c r="L157" s="130"/>
      <c r="M157" s="95"/>
      <c r="N157" s="130"/>
      <c r="O157" s="130"/>
      <c r="P157" s="130"/>
      <c r="Q157" s="130"/>
      <c r="R157" s="95"/>
      <c r="S157" s="130"/>
      <c r="T157" s="130"/>
      <c r="U157" s="130"/>
      <c r="V157" s="130"/>
      <c r="W157" s="95"/>
      <c r="X157" s="96"/>
      <c r="Y157" s="130"/>
      <c r="Z157" s="130"/>
      <c r="AA157" s="130"/>
      <c r="AB157" s="130"/>
      <c r="AC157" s="95"/>
      <c r="AD157" s="130"/>
      <c r="AE157" s="130"/>
      <c r="AF157" s="130"/>
      <c r="AG157" s="130"/>
      <c r="AH157" s="95"/>
      <c r="AI157" s="130"/>
      <c r="AJ157" s="130"/>
      <c r="AK157" s="130"/>
      <c r="AL157" s="130"/>
      <c r="AM157" s="95"/>
      <c r="AN157" s="96"/>
      <c r="AO157" s="130"/>
      <c r="AP157" s="130"/>
      <c r="AQ157" s="173"/>
      <c r="AR157" s="280">
        <v>1</v>
      </c>
      <c r="AS157" s="95"/>
      <c r="AT157" s="173"/>
      <c r="AU157" s="173"/>
      <c r="AV157" s="155"/>
      <c r="AW157" s="130"/>
      <c r="AX157" s="95"/>
      <c r="AY157" s="173"/>
      <c r="AZ157" s="173"/>
      <c r="BA157" s="155"/>
      <c r="BB157" s="155"/>
      <c r="BC157" s="95"/>
      <c r="BD157" s="96"/>
      <c r="BE157" s="130"/>
      <c r="BF157" s="130"/>
      <c r="BG157" s="130"/>
      <c r="BH157" s="130"/>
      <c r="BI157" s="95"/>
      <c r="BJ157" s="130"/>
      <c r="BK157" s="130"/>
      <c r="BL157" s="130"/>
      <c r="BM157" s="130"/>
      <c r="BN157" s="95"/>
      <c r="BO157" s="130"/>
      <c r="BP157" s="130"/>
      <c r="BQ157" s="130"/>
      <c r="BR157" s="130"/>
      <c r="BS157" s="95"/>
      <c r="BT157" s="96"/>
      <c r="BU157" s="133"/>
    </row>
    <row r="158" spans="1:73" ht="39" thickBot="1">
      <c r="A158" s="276">
        <v>122</v>
      </c>
      <c r="B158" s="228" t="s">
        <v>993</v>
      </c>
      <c r="C158" s="229"/>
      <c r="D158" s="192">
        <v>409</v>
      </c>
      <c r="E158" s="298">
        <v>471501001</v>
      </c>
      <c r="F158" s="299"/>
      <c r="G158" s="248" t="s">
        <v>1048</v>
      </c>
      <c r="H158" s="86"/>
      <c r="I158" s="130"/>
      <c r="J158" s="130"/>
      <c r="K158" s="130"/>
      <c r="L158" s="130"/>
      <c r="M158" s="95"/>
      <c r="N158" s="130"/>
      <c r="O158" s="130"/>
      <c r="P158" s="130"/>
      <c r="Q158" s="130"/>
      <c r="R158" s="95"/>
      <c r="S158" s="130"/>
      <c r="T158" s="130"/>
      <c r="U158" s="130"/>
      <c r="V158" s="130"/>
      <c r="W158" s="95"/>
      <c r="X158" s="96"/>
      <c r="Y158" s="130"/>
      <c r="Z158" s="130"/>
      <c r="AA158" s="130"/>
      <c r="AB158" s="130"/>
      <c r="AC158" s="95"/>
      <c r="AD158" s="130"/>
      <c r="AE158" s="130"/>
      <c r="AF158" s="130"/>
      <c r="AG158" s="130"/>
      <c r="AH158" s="95"/>
      <c r="AI158" s="130"/>
      <c r="AJ158" s="130"/>
      <c r="AK158" s="130"/>
      <c r="AL158" s="130"/>
      <c r="AM158" s="95"/>
      <c r="AN158" s="96"/>
      <c r="AO158" s="130"/>
      <c r="AP158" s="130"/>
      <c r="AQ158" s="173"/>
      <c r="AR158" s="155"/>
      <c r="AS158" s="95"/>
      <c r="AT158" s="280">
        <v>1</v>
      </c>
      <c r="AU158" s="173"/>
      <c r="AV158" s="157"/>
      <c r="AW158" s="155"/>
      <c r="AX158" s="95"/>
      <c r="AY158" s="173"/>
      <c r="AZ158" s="173"/>
      <c r="BA158" s="155"/>
      <c r="BB158" s="155"/>
      <c r="BC158" s="95"/>
      <c r="BD158" s="96"/>
      <c r="BE158" s="130"/>
      <c r="BF158" s="130"/>
      <c r="BG158" s="130"/>
      <c r="BH158" s="130"/>
      <c r="BI158" s="95"/>
      <c r="BJ158" s="130"/>
      <c r="BK158" s="130"/>
      <c r="BL158" s="130"/>
      <c r="BM158" s="130"/>
      <c r="BN158" s="95"/>
      <c r="BO158" s="130"/>
      <c r="BP158" s="130"/>
      <c r="BQ158" s="130"/>
      <c r="BR158" s="130"/>
      <c r="BS158" s="95"/>
      <c r="BT158" s="96"/>
      <c r="BU158" s="133"/>
    </row>
    <row r="159" spans="1:73" ht="39" thickBot="1">
      <c r="A159" s="276">
        <v>123</v>
      </c>
      <c r="B159" s="293" t="s">
        <v>993</v>
      </c>
      <c r="C159" s="294"/>
      <c r="D159" s="192">
        <v>459</v>
      </c>
      <c r="E159" s="298">
        <v>471501001</v>
      </c>
      <c r="F159" s="299"/>
      <c r="G159" s="248" t="s">
        <v>1166</v>
      </c>
      <c r="H159" s="86"/>
      <c r="I159" s="110"/>
      <c r="J159" s="110"/>
      <c r="K159" s="110"/>
      <c r="L159" s="110"/>
      <c r="M159" s="111">
        <f>L159+K159+J159+I159</f>
        <v>0</v>
      </c>
      <c r="N159" s="110"/>
      <c r="O159" s="110"/>
      <c r="P159" s="110"/>
      <c r="Q159" s="110"/>
      <c r="R159" s="111">
        <f>Q159+P159+O159+N159</f>
        <v>0</v>
      </c>
      <c r="S159" s="110"/>
      <c r="T159" s="110"/>
      <c r="U159" s="110"/>
      <c r="V159" s="110"/>
      <c r="W159" s="111">
        <f>V159+U159+T159+S159</f>
        <v>0</v>
      </c>
      <c r="X159" s="114"/>
      <c r="Y159" s="110"/>
      <c r="Z159" s="110"/>
      <c r="AA159" s="110"/>
      <c r="AB159" s="110"/>
      <c r="AC159" s="111">
        <f>AB159+AA159+Z159+Y159</f>
        <v>0</v>
      </c>
      <c r="AD159" s="110"/>
      <c r="AE159" s="110"/>
      <c r="AF159" s="110"/>
      <c r="AG159" s="110"/>
      <c r="AH159" s="111">
        <f>AG159+AF159+AE159+AD159</f>
        <v>0</v>
      </c>
      <c r="AI159" s="110"/>
      <c r="AJ159" s="110"/>
      <c r="AK159" s="110"/>
      <c r="AL159" s="110"/>
      <c r="AM159" s="111">
        <f>AL159+AK159+AJ159+AI159</f>
        <v>0</v>
      </c>
      <c r="AN159" s="114"/>
      <c r="AO159" s="110"/>
      <c r="AP159" s="110"/>
      <c r="AQ159" s="180"/>
      <c r="AR159" s="192"/>
      <c r="AS159" s="111">
        <f>AR159+AQ159+AP159+AO159</f>
        <v>0</v>
      </c>
      <c r="AT159" s="284">
        <v>1</v>
      </c>
      <c r="AU159" s="180"/>
      <c r="AV159" s="200"/>
      <c r="AW159" s="192"/>
      <c r="AX159" s="111">
        <f>AW159+AV159+AU159+AT159</f>
        <v>1</v>
      </c>
      <c r="AY159" s="180"/>
      <c r="AZ159" s="180"/>
      <c r="BA159" s="192"/>
      <c r="BB159" s="192"/>
      <c r="BC159" s="111">
        <f>BB159+BA159+AZ159+AY159</f>
        <v>0</v>
      </c>
      <c r="BD159" s="114"/>
      <c r="BE159" s="110"/>
      <c r="BF159" s="110"/>
      <c r="BG159" s="110"/>
      <c r="BH159" s="110"/>
      <c r="BI159" s="111">
        <f>BH159+BG159+BF159+BE159</f>
        <v>0</v>
      </c>
      <c r="BJ159" s="110"/>
      <c r="BK159" s="110"/>
      <c r="BL159" s="110"/>
      <c r="BM159" s="110"/>
      <c r="BN159" s="111">
        <f>BM159+BL159+BK159+BJ159</f>
        <v>0</v>
      </c>
      <c r="BO159" s="110"/>
      <c r="BP159" s="110"/>
      <c r="BQ159" s="110"/>
      <c r="BR159" s="110"/>
      <c r="BS159" s="111">
        <f>BR159+BQ159+BP159+BO159</f>
        <v>0</v>
      </c>
      <c r="BT159" s="114"/>
      <c r="BU159" s="118"/>
    </row>
    <row r="160" spans="1:73" ht="38.25" thickBot="1">
      <c r="A160" s="160"/>
      <c r="B160" s="331" t="s">
        <v>990</v>
      </c>
      <c r="C160" s="332"/>
      <c r="D160" s="332"/>
      <c r="E160" s="332"/>
      <c r="F160" s="332"/>
      <c r="G160" s="333"/>
      <c r="H160" s="144"/>
      <c r="I160" s="178">
        <f>I159+I154+I153</f>
        <v>0</v>
      </c>
      <c r="J160" s="178">
        <f>J159+J154+J153</f>
        <v>0</v>
      </c>
      <c r="K160" s="178">
        <f>K159+K154+K153</f>
        <v>0</v>
      </c>
      <c r="L160" s="178">
        <f>L159+L154+L153</f>
        <v>0</v>
      </c>
      <c r="M160" s="178">
        <f>L160+K160+J160+I160</f>
        <v>0</v>
      </c>
      <c r="N160" s="178"/>
      <c r="O160" s="178">
        <f>O159+O154+O153</f>
        <v>0</v>
      </c>
      <c r="P160" s="178">
        <f>P159+P154+P153</f>
        <v>0</v>
      </c>
      <c r="Q160" s="178">
        <f>Q159+Q154+Q153</f>
        <v>0</v>
      </c>
      <c r="R160" s="178">
        <f>Q160+P160+O160+N160</f>
        <v>0</v>
      </c>
      <c r="S160" s="178">
        <f>S159+S154+S153</f>
        <v>0</v>
      </c>
      <c r="T160" s="178">
        <f>T159+T154+T153</f>
        <v>0</v>
      </c>
      <c r="U160" s="178">
        <f>U159+U154+U153</f>
        <v>0</v>
      </c>
      <c r="V160" s="178">
        <f>V159+V154+V153</f>
        <v>0</v>
      </c>
      <c r="W160" s="178">
        <f>V160+U160+T160+S160</f>
        <v>0</v>
      </c>
      <c r="X160" s="179">
        <f>W160+R160+M160</f>
        <v>0</v>
      </c>
      <c r="Y160" s="178">
        <f>Y159+Y154+Y153</f>
        <v>0</v>
      </c>
      <c r="Z160" s="178">
        <f>Z159+Z154+Z153</f>
        <v>0</v>
      </c>
      <c r="AA160" s="178">
        <f>AA159+AA154+AA153</f>
        <v>0</v>
      </c>
      <c r="AB160" s="178">
        <f>AB159+AB154+AB153</f>
        <v>0</v>
      </c>
      <c r="AC160" s="178">
        <f>AB160+AA160+Z160+Y160</f>
        <v>0</v>
      </c>
      <c r="AD160" s="178">
        <f>AD159+AD154+AD153</f>
        <v>0</v>
      </c>
      <c r="AE160" s="178">
        <f>AE159+AE154+AE153</f>
        <v>0</v>
      </c>
      <c r="AF160" s="178">
        <f>AF159+AF154+AF153</f>
        <v>0</v>
      </c>
      <c r="AG160" s="178">
        <f>AG159+AG154+AG153</f>
        <v>0</v>
      </c>
      <c r="AH160" s="178">
        <f>AG160+AF160+AE160+AD160</f>
        <v>0</v>
      </c>
      <c r="AI160" s="178">
        <f>AI159+AI154+AI153</f>
        <v>0</v>
      </c>
      <c r="AJ160" s="178">
        <f>AJ159+AJ154+AJ153</f>
        <v>0</v>
      </c>
      <c r="AK160" s="178">
        <f>AK159+AK154+AK153</f>
        <v>0</v>
      </c>
      <c r="AL160" s="178">
        <f>AL159+AL154+AL153</f>
        <v>0</v>
      </c>
      <c r="AM160" s="178">
        <f>AL160+AK160+AJ160+AI160</f>
        <v>0</v>
      </c>
      <c r="AN160" s="179">
        <f>AM160+AH160+AC160</f>
        <v>0</v>
      </c>
      <c r="AO160" s="178">
        <f>AO159+AO154+AO153</f>
        <v>0</v>
      </c>
      <c r="AP160" s="178">
        <f>AP159+AP154+AP153</f>
        <v>0</v>
      </c>
      <c r="AQ160" s="99"/>
      <c r="AR160" s="99">
        <f>AR157+AR156+AR155+AR154+AR153</f>
        <v>5</v>
      </c>
      <c r="AS160" s="99">
        <f>AR160</f>
        <v>5</v>
      </c>
      <c r="AT160" s="99">
        <f>AT159+AT158</f>
        <v>2</v>
      </c>
      <c r="AU160" s="176" t="e">
        <f>#REF!+AU159</f>
        <v>#REF!</v>
      </c>
      <c r="AV160" s="99"/>
      <c r="AW160" s="99"/>
      <c r="AX160" s="99">
        <f>AT160</f>
        <v>2</v>
      </c>
      <c r="AY160" s="99"/>
      <c r="AZ160" s="99"/>
      <c r="BA160" s="99"/>
      <c r="BB160" s="99"/>
      <c r="BC160" s="99"/>
      <c r="BD160" s="106">
        <f>AX160+AS160</f>
        <v>7</v>
      </c>
      <c r="BE160" s="171">
        <f>BE159+BE154+BE153</f>
        <v>0</v>
      </c>
      <c r="BF160" s="171">
        <f>BF159+BF154+BF153</f>
        <v>0</v>
      </c>
      <c r="BG160" s="171">
        <f>BG159+BG154+BG153</f>
        <v>0</v>
      </c>
      <c r="BH160" s="171">
        <f>BH159+BH154+BH153</f>
        <v>0</v>
      </c>
      <c r="BI160" s="171">
        <f>BH160+BG160+BF160+BE160</f>
        <v>0</v>
      </c>
      <c r="BJ160" s="171">
        <f>BJ159+BJ154+BJ153</f>
        <v>0</v>
      </c>
      <c r="BK160" s="171">
        <f>BK159+BK154+BK153</f>
        <v>0</v>
      </c>
      <c r="BL160" s="171">
        <f>BL159+BL154+BL153</f>
        <v>0</v>
      </c>
      <c r="BM160" s="171">
        <f>BM159+BM154+BM153</f>
        <v>0</v>
      </c>
      <c r="BN160" s="171">
        <f>BM160+BL160+BK160+BJ160</f>
        <v>0</v>
      </c>
      <c r="BO160" s="171">
        <f>BO159+BO154+BO153</f>
        <v>0</v>
      </c>
      <c r="BP160" s="171">
        <f>BP159+BP154+BP153</f>
        <v>0</v>
      </c>
      <c r="BQ160" s="171">
        <f>BQ159+BQ154+BQ153</f>
        <v>0</v>
      </c>
      <c r="BR160" s="171">
        <f>BR159+BR154+BR153</f>
        <v>0</v>
      </c>
      <c r="BS160" s="171">
        <f>BR160+BQ160+BP160+BO160</f>
        <v>0</v>
      </c>
      <c r="BT160" s="106"/>
      <c r="BU160" s="100">
        <f>BD160</f>
        <v>7</v>
      </c>
    </row>
    <row r="161" spans="1:73" ht="39" customHeight="1" thickBot="1">
      <c r="A161" s="160"/>
      <c r="B161" s="303" t="s">
        <v>972</v>
      </c>
      <c r="C161" s="304"/>
      <c r="D161" s="304"/>
      <c r="E161" s="304"/>
      <c r="F161" s="304"/>
      <c r="G161" s="305"/>
      <c r="H161" s="153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3"/>
      <c r="Y161" s="101"/>
      <c r="Z161" s="101"/>
      <c r="AA161" s="101"/>
      <c r="AB161" s="101"/>
      <c r="AC161" s="102"/>
      <c r="AD161" s="101"/>
      <c r="AE161" s="101"/>
      <c r="AF161" s="101"/>
      <c r="AG161" s="101"/>
      <c r="AH161" s="102"/>
      <c r="AI161" s="101"/>
      <c r="AJ161" s="101"/>
      <c r="AK161" s="101"/>
      <c r="AL161" s="101"/>
      <c r="AM161" s="102"/>
      <c r="AN161" s="103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3"/>
      <c r="BE161" s="128"/>
      <c r="BF161" s="128"/>
      <c r="BG161" s="128"/>
      <c r="BH161" s="128"/>
      <c r="BI161" s="102"/>
      <c r="BJ161" s="128"/>
      <c r="BK161" s="128"/>
      <c r="BL161" s="128"/>
      <c r="BM161" s="128"/>
      <c r="BN161" s="102"/>
      <c r="BO161" s="128"/>
      <c r="BP161" s="128"/>
      <c r="BQ161" s="128"/>
      <c r="BR161" s="128"/>
      <c r="BS161" s="102"/>
      <c r="BT161" s="103"/>
      <c r="BU161" s="129"/>
    </row>
    <row r="162" spans="1:73" ht="77.25" thickBot="1">
      <c r="A162" s="160">
        <v>124</v>
      </c>
      <c r="B162" s="293" t="s">
        <v>993</v>
      </c>
      <c r="C162" s="294"/>
      <c r="D162" s="192">
        <v>160</v>
      </c>
      <c r="E162" s="300">
        <v>471101001</v>
      </c>
      <c r="F162" s="299"/>
      <c r="G162" s="250" t="s">
        <v>98</v>
      </c>
      <c r="H162" s="91"/>
      <c r="I162" s="130"/>
      <c r="J162" s="130"/>
      <c r="K162" s="130"/>
      <c r="L162" s="130"/>
      <c r="M162" s="95">
        <f>L162+K162+J162+I162</f>
        <v>0</v>
      </c>
      <c r="N162" s="130"/>
      <c r="O162" s="130"/>
      <c r="P162" s="130"/>
      <c r="Q162" s="130"/>
      <c r="R162" s="95">
        <f>Q162+P162+O162+N162</f>
        <v>0</v>
      </c>
      <c r="S162" s="130"/>
      <c r="T162" s="130"/>
      <c r="U162" s="130"/>
      <c r="V162" s="130"/>
      <c r="W162" s="95">
        <f>V162+U162+T162+S162</f>
        <v>0</v>
      </c>
      <c r="X162" s="96"/>
      <c r="Y162" s="130"/>
      <c r="Z162" s="130"/>
      <c r="AA162" s="130"/>
      <c r="AB162" s="130"/>
      <c r="AC162" s="95">
        <f>AB162+AA162+Z162+Y162</f>
        <v>0</v>
      </c>
      <c r="AD162" s="130"/>
      <c r="AE162" s="130"/>
      <c r="AF162" s="130"/>
      <c r="AG162" s="130"/>
      <c r="AH162" s="95">
        <f>AG162+AF162+AE162+AD162</f>
        <v>0</v>
      </c>
      <c r="AI162" s="130"/>
      <c r="AJ162" s="130"/>
      <c r="AK162" s="130"/>
      <c r="AL162" s="130"/>
      <c r="AM162" s="95">
        <f>AL162+AK162+AJ162+AI162</f>
        <v>0</v>
      </c>
      <c r="AN162" s="96"/>
      <c r="AO162" s="130"/>
      <c r="AP162" s="130"/>
      <c r="AQ162" s="130"/>
      <c r="AR162" s="173"/>
      <c r="AS162" s="95">
        <f>AR162+AQ162+AP162+AO162</f>
        <v>0</v>
      </c>
      <c r="AT162" s="280">
        <v>1</v>
      </c>
      <c r="AU162" s="173"/>
      <c r="AV162" s="157"/>
      <c r="AW162" s="155"/>
      <c r="AX162" s="95">
        <f>AW162+AV162+AU162+AT162</f>
        <v>1</v>
      </c>
      <c r="AY162" s="130"/>
      <c r="AZ162" s="130"/>
      <c r="BA162" s="173"/>
      <c r="BB162" s="155"/>
      <c r="BC162" s="95">
        <f>BB162+BA162+AZ162+AY162</f>
        <v>0</v>
      </c>
      <c r="BD162" s="96"/>
      <c r="BE162" s="130"/>
      <c r="BF162" s="130"/>
      <c r="BG162" s="130"/>
      <c r="BH162" s="130"/>
      <c r="BI162" s="95">
        <f>BH162+BG162+BF162+BE162</f>
        <v>0</v>
      </c>
      <c r="BJ162" s="130"/>
      <c r="BK162" s="130"/>
      <c r="BL162" s="130"/>
      <c r="BM162" s="130"/>
      <c r="BN162" s="95">
        <f>BM162+BL162+BK162+BJ162</f>
        <v>0</v>
      </c>
      <c r="BO162" s="130"/>
      <c r="BP162" s="130"/>
      <c r="BQ162" s="130"/>
      <c r="BR162" s="130"/>
      <c r="BS162" s="95">
        <f>BR162+BQ162+BP162+BO162</f>
        <v>0</v>
      </c>
      <c r="BT162" s="96"/>
      <c r="BU162" s="133"/>
    </row>
    <row r="163" spans="1:73" ht="77.25" thickBot="1">
      <c r="A163" s="233">
        <v>125</v>
      </c>
      <c r="B163" s="228" t="s">
        <v>993</v>
      </c>
      <c r="C163" s="228"/>
      <c r="D163" s="217">
        <v>418</v>
      </c>
      <c r="E163" s="300">
        <v>471101001</v>
      </c>
      <c r="F163" s="299"/>
      <c r="G163" s="254" t="s">
        <v>1053</v>
      </c>
      <c r="H163" s="242"/>
      <c r="I163" s="130"/>
      <c r="J163" s="130"/>
      <c r="K163" s="130"/>
      <c r="L163" s="130"/>
      <c r="M163" s="95"/>
      <c r="N163" s="130"/>
      <c r="O163" s="130"/>
      <c r="P163" s="130"/>
      <c r="Q163" s="130"/>
      <c r="R163" s="95"/>
      <c r="S163" s="130"/>
      <c r="T163" s="130"/>
      <c r="U163" s="130"/>
      <c r="V163" s="130"/>
      <c r="W163" s="95"/>
      <c r="X163" s="96"/>
      <c r="Y163" s="130"/>
      <c r="Z163" s="130"/>
      <c r="AA163" s="130"/>
      <c r="AB163" s="130"/>
      <c r="AC163" s="95"/>
      <c r="AD163" s="130"/>
      <c r="AE163" s="130"/>
      <c r="AF163" s="130"/>
      <c r="AG163" s="130"/>
      <c r="AH163" s="95"/>
      <c r="AI163" s="130"/>
      <c r="AJ163" s="130"/>
      <c r="AK163" s="130"/>
      <c r="AL163" s="130"/>
      <c r="AM163" s="95"/>
      <c r="AN163" s="96"/>
      <c r="AO163" s="130"/>
      <c r="AP163" s="130"/>
      <c r="AQ163" s="130"/>
      <c r="AR163" s="173"/>
      <c r="AS163" s="95"/>
      <c r="AT163" s="280">
        <v>1</v>
      </c>
      <c r="AU163" s="173"/>
      <c r="AV163" s="157"/>
      <c r="AW163" s="155"/>
      <c r="AX163" s="95"/>
      <c r="AY163" s="130"/>
      <c r="AZ163" s="130"/>
      <c r="BA163" s="173"/>
      <c r="BB163" s="155"/>
      <c r="BC163" s="95"/>
      <c r="BD163" s="96"/>
      <c r="BE163" s="130"/>
      <c r="BF163" s="130"/>
      <c r="BG163" s="130"/>
      <c r="BH163" s="130"/>
      <c r="BI163" s="95"/>
      <c r="BJ163" s="130"/>
      <c r="BK163" s="130"/>
      <c r="BL163" s="130"/>
      <c r="BM163" s="130"/>
      <c r="BN163" s="95"/>
      <c r="BO163" s="130"/>
      <c r="BP163" s="130"/>
      <c r="BQ163" s="130"/>
      <c r="BR163" s="130"/>
      <c r="BS163" s="95"/>
      <c r="BT163" s="96"/>
      <c r="BU163" s="133"/>
    </row>
    <row r="164" spans="1:73" ht="39" customHeight="1" thickBot="1">
      <c r="A164" s="160"/>
      <c r="B164" s="295" t="s">
        <v>982</v>
      </c>
      <c r="C164" s="296"/>
      <c r="D164" s="296"/>
      <c r="E164" s="296"/>
      <c r="F164" s="296"/>
      <c r="G164" s="297"/>
      <c r="H164" s="145"/>
      <c r="I164" s="171" t="e">
        <f>#REF!+I162</f>
        <v>#REF!</v>
      </c>
      <c r="J164" s="171" t="e">
        <f>#REF!+J162</f>
        <v>#REF!</v>
      </c>
      <c r="K164" s="171" t="e">
        <f>#REF!+K162</f>
        <v>#REF!</v>
      </c>
      <c r="L164" s="171" t="e">
        <f>#REF!+L162</f>
        <v>#REF!</v>
      </c>
      <c r="M164" s="171" t="e">
        <f>L164+K164+J164+I164</f>
        <v>#REF!</v>
      </c>
      <c r="N164" s="171" t="e">
        <f>#REF!+N162</f>
        <v>#REF!</v>
      </c>
      <c r="O164" s="171" t="e">
        <f>#REF!+O162</f>
        <v>#REF!</v>
      </c>
      <c r="P164" s="171" t="e">
        <f>#REF!+P162</f>
        <v>#REF!</v>
      </c>
      <c r="Q164" s="171" t="e">
        <f>#REF!+Q162</f>
        <v>#REF!</v>
      </c>
      <c r="R164" s="171" t="e">
        <f>Q164+P164+O164+N164</f>
        <v>#REF!</v>
      </c>
      <c r="S164" s="171" t="e">
        <f>#REF!+S162</f>
        <v>#REF!</v>
      </c>
      <c r="T164" s="171" t="e">
        <f>#REF!+T162</f>
        <v>#REF!</v>
      </c>
      <c r="U164" s="171" t="e">
        <f>#REF!+U162</f>
        <v>#REF!</v>
      </c>
      <c r="V164" s="171" t="e">
        <f>#REF!+V162</f>
        <v>#REF!</v>
      </c>
      <c r="W164" s="171" t="e">
        <f>V164+U164+T164+S164</f>
        <v>#REF!</v>
      </c>
      <c r="X164" s="172" t="e">
        <f>W164+R164+M164</f>
        <v>#REF!</v>
      </c>
      <c r="Y164" s="171" t="e">
        <f>#REF!+Y162</f>
        <v>#REF!</v>
      </c>
      <c r="Z164" s="171" t="e">
        <f>#REF!+Z162</f>
        <v>#REF!</v>
      </c>
      <c r="AA164" s="171" t="e">
        <f>#REF!+AA162</f>
        <v>#REF!</v>
      </c>
      <c r="AB164" s="171" t="e">
        <f>#REF!+AB162</f>
        <v>#REF!</v>
      </c>
      <c r="AC164" s="171" t="e">
        <f>AB164+AA164+Z164+Y164</f>
        <v>#REF!</v>
      </c>
      <c r="AD164" s="171" t="e">
        <f>#REF!+AD162</f>
        <v>#REF!</v>
      </c>
      <c r="AE164" s="171" t="e">
        <f>#REF!+AE162</f>
        <v>#REF!</v>
      </c>
      <c r="AF164" s="171" t="e">
        <f>#REF!+AF162</f>
        <v>#REF!</v>
      </c>
      <c r="AG164" s="171" t="e">
        <f>#REF!+AG162</f>
        <v>#REF!</v>
      </c>
      <c r="AH164" s="171" t="e">
        <f>AG164+AF164+AE164+AD164</f>
        <v>#REF!</v>
      </c>
      <c r="AI164" s="171" t="e">
        <f>#REF!+AI162</f>
        <v>#REF!</v>
      </c>
      <c r="AJ164" s="171" t="e">
        <f>#REF!+AJ162</f>
        <v>#REF!</v>
      </c>
      <c r="AK164" s="171" t="e">
        <f>#REF!+AK162</f>
        <v>#REF!</v>
      </c>
      <c r="AL164" s="171" t="e">
        <f>#REF!+AL162</f>
        <v>#REF!</v>
      </c>
      <c r="AM164" s="171" t="e">
        <f>AL164+AK164+AJ164+AI164</f>
        <v>#REF!</v>
      </c>
      <c r="AN164" s="172" t="e">
        <f>AM164+AH164+AC164</f>
        <v>#REF!</v>
      </c>
      <c r="AO164" s="171" t="e">
        <f>#REF!+AO162</f>
        <v>#REF!</v>
      </c>
      <c r="AP164" s="171" t="e">
        <f>#REF!+AP162</f>
        <v>#REF!</v>
      </c>
      <c r="AQ164" s="171" t="e">
        <f>#REF!+AQ162</f>
        <v>#REF!</v>
      </c>
      <c r="AR164" s="99"/>
      <c r="AS164" s="99"/>
      <c r="AT164" s="99">
        <f>AT163+AT162</f>
        <v>2</v>
      </c>
      <c r="AU164" s="176">
        <f>AU162</f>
        <v>0</v>
      </c>
      <c r="AV164" s="176" t="e">
        <f>#REF!+AV162</f>
        <v>#REF!</v>
      </c>
      <c r="AW164" s="99"/>
      <c r="AX164" s="99">
        <f>AT164</f>
        <v>2</v>
      </c>
      <c r="AY164" s="171" t="e">
        <f>#REF!+AY162</f>
        <v>#REF!</v>
      </c>
      <c r="AZ164" s="171" t="e">
        <f>#REF!+AZ162</f>
        <v>#REF!</v>
      </c>
      <c r="BA164" s="99"/>
      <c r="BB164" s="99"/>
      <c r="BC164" s="99"/>
      <c r="BD164" s="106">
        <f>AX164</f>
        <v>2</v>
      </c>
      <c r="BE164" s="171" t="e">
        <f>#REF!+BE162</f>
        <v>#REF!</v>
      </c>
      <c r="BF164" s="171" t="e">
        <f>#REF!+BF162</f>
        <v>#REF!</v>
      </c>
      <c r="BG164" s="171" t="e">
        <f>#REF!+BG162</f>
        <v>#REF!</v>
      </c>
      <c r="BH164" s="171" t="e">
        <f>#REF!+BH162</f>
        <v>#REF!</v>
      </c>
      <c r="BI164" s="171" t="e">
        <f>BH164+BG164+BF164+BE164</f>
        <v>#REF!</v>
      </c>
      <c r="BJ164" s="171" t="e">
        <f>#REF!+BJ162</f>
        <v>#REF!</v>
      </c>
      <c r="BK164" s="171" t="e">
        <f>#REF!+BK162</f>
        <v>#REF!</v>
      </c>
      <c r="BL164" s="171" t="e">
        <f>#REF!+BL162</f>
        <v>#REF!</v>
      </c>
      <c r="BM164" s="171" t="e">
        <f>#REF!+BM162</f>
        <v>#REF!</v>
      </c>
      <c r="BN164" s="171" t="e">
        <f>BM164+BL164+BK164+BJ164</f>
        <v>#REF!</v>
      </c>
      <c r="BO164" s="171" t="e">
        <f>#REF!+BO162</f>
        <v>#REF!</v>
      </c>
      <c r="BP164" s="171" t="e">
        <f>#REF!+BP162</f>
        <v>#REF!</v>
      </c>
      <c r="BQ164" s="171" t="e">
        <f>#REF!+BQ162</f>
        <v>#REF!</v>
      </c>
      <c r="BR164" s="171" t="e">
        <f>#REF!+BR162</f>
        <v>#REF!</v>
      </c>
      <c r="BS164" s="171" t="e">
        <f>BR164+BQ164+BP164+BO164</f>
        <v>#REF!</v>
      </c>
      <c r="BT164" s="106"/>
      <c r="BU164" s="100">
        <f>BD164</f>
        <v>2</v>
      </c>
    </row>
    <row r="165" spans="1:73" ht="38.25" customHeight="1" thickBot="1">
      <c r="A165" s="160"/>
      <c r="B165" s="370" t="s">
        <v>965</v>
      </c>
      <c r="C165" s="371"/>
      <c r="D165" s="371"/>
      <c r="E165" s="371"/>
      <c r="F165" s="371"/>
      <c r="G165" s="372"/>
      <c r="H165" s="149"/>
      <c r="I165" s="119"/>
      <c r="J165" s="120"/>
      <c r="K165" s="120"/>
      <c r="L165" s="120"/>
      <c r="M165" s="121"/>
      <c r="N165" s="119"/>
      <c r="O165" s="119"/>
      <c r="P165" s="119"/>
      <c r="Q165" s="119"/>
      <c r="R165" s="121"/>
      <c r="S165" s="119"/>
      <c r="T165" s="119"/>
      <c r="U165" s="119"/>
      <c r="V165" s="122"/>
      <c r="W165" s="121"/>
      <c r="X165" s="123"/>
      <c r="Y165" s="122"/>
      <c r="Z165" s="122"/>
      <c r="AA165" s="122"/>
      <c r="AB165" s="122"/>
      <c r="AC165" s="121"/>
      <c r="AD165" s="122"/>
      <c r="AE165" s="122"/>
      <c r="AF165" s="122"/>
      <c r="AG165" s="122"/>
      <c r="AH165" s="121"/>
      <c r="AI165" s="122"/>
      <c r="AJ165" s="122"/>
      <c r="AK165" s="122"/>
      <c r="AL165" s="122"/>
      <c r="AM165" s="121"/>
      <c r="AN165" s="123"/>
      <c r="AO165" s="122"/>
      <c r="AP165" s="122"/>
      <c r="AQ165" s="122"/>
      <c r="AR165" s="122"/>
      <c r="AS165" s="121"/>
      <c r="AT165" s="122"/>
      <c r="AU165" s="122"/>
      <c r="AV165" s="122"/>
      <c r="AW165" s="122"/>
      <c r="AX165" s="121"/>
      <c r="AY165" s="122"/>
      <c r="AZ165" s="122"/>
      <c r="BA165" s="122"/>
      <c r="BB165" s="122"/>
      <c r="BC165" s="121"/>
      <c r="BD165" s="123"/>
      <c r="BE165" s="122"/>
      <c r="BF165" s="124"/>
      <c r="BG165" s="124"/>
      <c r="BH165" s="124"/>
      <c r="BI165" s="121"/>
      <c r="BJ165" s="124"/>
      <c r="BK165" s="124"/>
      <c r="BL165" s="124"/>
      <c r="BM165" s="124"/>
      <c r="BN165" s="121"/>
      <c r="BO165" s="124"/>
      <c r="BP165" s="124"/>
      <c r="BQ165" s="124"/>
      <c r="BR165" s="124"/>
      <c r="BS165" s="121"/>
      <c r="BT165" s="123"/>
      <c r="BU165" s="125"/>
    </row>
    <row r="166" spans="1:73" ht="39" thickBot="1">
      <c r="A166" s="160">
        <v>126</v>
      </c>
      <c r="B166" s="293" t="s">
        <v>993</v>
      </c>
      <c r="C166" s="294"/>
      <c r="D166" s="212" t="s">
        <v>988</v>
      </c>
      <c r="E166" s="368">
        <v>470000000</v>
      </c>
      <c r="F166" s="369"/>
      <c r="G166" s="248" t="s">
        <v>986</v>
      </c>
      <c r="H166" s="86"/>
      <c r="I166" s="110"/>
      <c r="J166" s="110"/>
      <c r="K166" s="110"/>
      <c r="L166" s="110"/>
      <c r="M166" s="111">
        <f>L166+K166+J166+I166</f>
        <v>0</v>
      </c>
      <c r="N166" s="110"/>
      <c r="O166" s="110"/>
      <c r="P166" s="110"/>
      <c r="Q166" s="110"/>
      <c r="R166" s="111">
        <f>Q166+P166+O166+N166</f>
        <v>0</v>
      </c>
      <c r="S166" s="110"/>
      <c r="T166" s="110"/>
      <c r="U166" s="110"/>
      <c r="V166" s="110"/>
      <c r="W166" s="111">
        <f>V166+U166+T166+S166</f>
        <v>0</v>
      </c>
      <c r="X166" s="114"/>
      <c r="Y166" s="110"/>
      <c r="Z166" s="110"/>
      <c r="AA166" s="110"/>
      <c r="AB166" s="110"/>
      <c r="AC166" s="111">
        <f>AB166+AA166+Z166+Y166</f>
        <v>0</v>
      </c>
      <c r="AD166" s="110"/>
      <c r="AE166" s="110"/>
      <c r="AF166" s="110"/>
      <c r="AG166" s="110"/>
      <c r="AH166" s="111">
        <f>AG166+AF166+AE166+AD166</f>
        <v>0</v>
      </c>
      <c r="AI166" s="110"/>
      <c r="AJ166" s="110"/>
      <c r="AK166" s="110"/>
      <c r="AL166" s="110"/>
      <c r="AM166" s="111">
        <f>AL166+AK166+AJ166+AI166</f>
        <v>0</v>
      </c>
      <c r="AN166" s="114"/>
      <c r="AO166" s="110"/>
      <c r="AP166" s="110"/>
      <c r="AQ166" s="110"/>
      <c r="AR166" s="110"/>
      <c r="AS166" s="111">
        <f>AR166+AQ166+AP166+AO166</f>
        <v>0</v>
      </c>
      <c r="AT166" s="180"/>
      <c r="AU166" s="200"/>
      <c r="AV166" s="180"/>
      <c r="AW166" s="192"/>
      <c r="AX166" s="111">
        <f>AW166+AV166+AU166+AT166</f>
        <v>0</v>
      </c>
      <c r="AY166" s="284">
        <v>1</v>
      </c>
      <c r="AZ166" s="110"/>
      <c r="BA166" s="180"/>
      <c r="BB166" s="192"/>
      <c r="BC166" s="111">
        <f>BB166+BA166+AZ166+AY166</f>
        <v>1</v>
      </c>
      <c r="BD166" s="114"/>
      <c r="BE166" s="110"/>
      <c r="BF166" s="110"/>
      <c r="BG166" s="110"/>
      <c r="BH166" s="110"/>
      <c r="BI166" s="111">
        <f>BH166+BG166+BF166+BE166</f>
        <v>0</v>
      </c>
      <c r="BJ166" s="110"/>
      <c r="BK166" s="110"/>
      <c r="BL166" s="110"/>
      <c r="BM166" s="110"/>
      <c r="BN166" s="111">
        <f>BM166+BL166+BK166+BJ166</f>
        <v>0</v>
      </c>
      <c r="BO166" s="110"/>
      <c r="BP166" s="110"/>
      <c r="BQ166" s="110"/>
      <c r="BR166" s="110"/>
      <c r="BS166" s="111">
        <f>BR166+BQ166+BP166+BO166</f>
        <v>0</v>
      </c>
      <c r="BT166" s="114"/>
      <c r="BU166" s="118"/>
    </row>
    <row r="167" spans="1:73" ht="39" thickBot="1">
      <c r="A167" s="233">
        <v>127</v>
      </c>
      <c r="B167" s="265" t="s">
        <v>993</v>
      </c>
      <c r="C167" s="229"/>
      <c r="D167" s="263">
        <v>437</v>
      </c>
      <c r="E167" s="301">
        <v>470501001</v>
      </c>
      <c r="F167" s="302"/>
      <c r="G167" s="248" t="s">
        <v>1069</v>
      </c>
      <c r="H167" s="86"/>
      <c r="I167" s="130"/>
      <c r="J167" s="130"/>
      <c r="K167" s="130"/>
      <c r="L167" s="130"/>
      <c r="M167" s="95"/>
      <c r="N167" s="130"/>
      <c r="O167" s="130"/>
      <c r="P167" s="130"/>
      <c r="Q167" s="130"/>
      <c r="R167" s="95"/>
      <c r="S167" s="130"/>
      <c r="T167" s="130"/>
      <c r="U167" s="130"/>
      <c r="V167" s="130"/>
      <c r="W167" s="95"/>
      <c r="X167" s="96"/>
      <c r="Y167" s="130"/>
      <c r="Z167" s="130"/>
      <c r="AA167" s="130"/>
      <c r="AB167" s="130"/>
      <c r="AC167" s="95"/>
      <c r="AD167" s="130"/>
      <c r="AE167" s="130"/>
      <c r="AF167" s="130"/>
      <c r="AG167" s="130"/>
      <c r="AH167" s="95"/>
      <c r="AI167" s="130"/>
      <c r="AJ167" s="130"/>
      <c r="AK167" s="130"/>
      <c r="AL167" s="130"/>
      <c r="AM167" s="95"/>
      <c r="AN167" s="96"/>
      <c r="AO167" s="130"/>
      <c r="AP167" s="130"/>
      <c r="AQ167" s="130"/>
      <c r="AR167" s="130"/>
      <c r="AS167" s="95"/>
      <c r="AT167" s="173"/>
      <c r="AU167" s="157"/>
      <c r="AV167" s="173"/>
      <c r="AW167" s="155"/>
      <c r="AX167" s="95"/>
      <c r="AY167" s="280">
        <v>1</v>
      </c>
      <c r="AZ167" s="130"/>
      <c r="BA167" s="173"/>
      <c r="BB167" s="155"/>
      <c r="BC167" s="95"/>
      <c r="BD167" s="96"/>
      <c r="BE167" s="130"/>
      <c r="BF167" s="130"/>
      <c r="BG167" s="130"/>
      <c r="BH167" s="130"/>
      <c r="BI167" s="95"/>
      <c r="BJ167" s="130"/>
      <c r="BK167" s="130"/>
      <c r="BL167" s="130"/>
      <c r="BM167" s="130"/>
      <c r="BN167" s="95"/>
      <c r="BO167" s="130"/>
      <c r="BP167" s="130"/>
      <c r="BQ167" s="130"/>
      <c r="BR167" s="130"/>
      <c r="BS167" s="95"/>
      <c r="BT167" s="96"/>
      <c r="BU167" s="97"/>
    </row>
    <row r="168" spans="1:73" ht="77.25" thickBot="1">
      <c r="A168" s="276">
        <v>128</v>
      </c>
      <c r="B168" s="293" t="s">
        <v>993</v>
      </c>
      <c r="C168" s="294"/>
      <c r="D168" s="203">
        <v>306</v>
      </c>
      <c r="E168" s="301">
        <v>470501001</v>
      </c>
      <c r="F168" s="302"/>
      <c r="G168" s="246" t="s">
        <v>999</v>
      </c>
      <c r="H168" s="84"/>
      <c r="I168" s="137"/>
      <c r="J168" s="137"/>
      <c r="K168" s="137"/>
      <c r="L168" s="137"/>
      <c r="M168" s="134">
        <f>L168+K168+J168+I168</f>
        <v>0</v>
      </c>
      <c r="N168" s="137"/>
      <c r="O168" s="137"/>
      <c r="P168" s="137"/>
      <c r="Q168" s="137"/>
      <c r="R168" s="134">
        <f>Q168+P168+O168+N168</f>
        <v>0</v>
      </c>
      <c r="S168" s="137"/>
      <c r="T168" s="137"/>
      <c r="U168" s="137"/>
      <c r="V168" s="137"/>
      <c r="W168" s="134">
        <f>V168+U168+T168+S168</f>
        <v>0</v>
      </c>
      <c r="X168" s="96"/>
      <c r="Y168" s="137"/>
      <c r="Z168" s="137"/>
      <c r="AA168" s="137"/>
      <c r="AB168" s="137"/>
      <c r="AC168" s="134">
        <f>AB168+AA168+Z168+Y168</f>
        <v>0</v>
      </c>
      <c r="AD168" s="137"/>
      <c r="AE168" s="137"/>
      <c r="AF168" s="137"/>
      <c r="AG168" s="137"/>
      <c r="AH168" s="134">
        <f>AG168+AF168+AE168+AD168</f>
        <v>0</v>
      </c>
      <c r="AI168" s="137"/>
      <c r="AJ168" s="137"/>
      <c r="AK168" s="137"/>
      <c r="AL168" s="137"/>
      <c r="AM168" s="134">
        <f>AL168+AK168+AJ168+AI168</f>
        <v>0</v>
      </c>
      <c r="AN168" s="96"/>
      <c r="AO168" s="137"/>
      <c r="AP168" s="137"/>
      <c r="AQ168" s="137"/>
      <c r="AR168" s="137"/>
      <c r="AS168" s="134">
        <f>AR168+AQ168+AP168+AO168</f>
        <v>0</v>
      </c>
      <c r="AT168" s="181"/>
      <c r="AU168" s="181"/>
      <c r="AV168" s="181"/>
      <c r="AW168" s="155"/>
      <c r="AX168" s="134">
        <f>AW168+AV168+AU168+AT168</f>
        <v>0</v>
      </c>
      <c r="AY168" s="285">
        <v>1</v>
      </c>
      <c r="AZ168" s="137"/>
      <c r="BA168" s="181"/>
      <c r="BB168" s="155"/>
      <c r="BC168" s="134">
        <f>BB168+BA168+AZ168+AY168</f>
        <v>1</v>
      </c>
      <c r="BD168" s="96"/>
      <c r="BE168" s="137"/>
      <c r="BF168" s="137"/>
      <c r="BG168" s="137"/>
      <c r="BH168" s="137"/>
      <c r="BI168" s="134">
        <f>BH168+BG168+BF168+BE168</f>
        <v>0</v>
      </c>
      <c r="BJ168" s="137"/>
      <c r="BK168" s="137"/>
      <c r="BL168" s="137"/>
      <c r="BM168" s="137"/>
      <c r="BN168" s="134">
        <f>BM168+BL168+BK168+BJ168</f>
        <v>0</v>
      </c>
      <c r="BO168" s="137"/>
      <c r="BP168" s="137"/>
      <c r="BQ168" s="137"/>
      <c r="BR168" s="137"/>
      <c r="BS168" s="134">
        <f>BR168+BQ168+BP168+BO168</f>
        <v>0</v>
      </c>
      <c r="BT168" s="96"/>
      <c r="BU168" s="97"/>
    </row>
    <row r="169" spans="1:73" ht="77.25" thickBot="1">
      <c r="A169" s="276">
        <v>129</v>
      </c>
      <c r="B169" s="293" t="s">
        <v>993</v>
      </c>
      <c r="C169" s="294"/>
      <c r="D169" s="208">
        <v>149</v>
      </c>
      <c r="E169" s="298">
        <v>470501001</v>
      </c>
      <c r="F169" s="299"/>
      <c r="G169" s="248" t="s">
        <v>684</v>
      </c>
      <c r="H169" s="86"/>
      <c r="I169" s="137"/>
      <c r="J169" s="137"/>
      <c r="K169" s="137"/>
      <c r="L169" s="137"/>
      <c r="M169" s="134">
        <f>L169+K169+J169+I169</f>
        <v>0</v>
      </c>
      <c r="N169" s="137"/>
      <c r="O169" s="137"/>
      <c r="P169" s="137"/>
      <c r="Q169" s="137"/>
      <c r="R169" s="134">
        <f>Q169+P169+O169+N169</f>
        <v>0</v>
      </c>
      <c r="S169" s="137"/>
      <c r="T169" s="137"/>
      <c r="U169" s="137"/>
      <c r="V169" s="137"/>
      <c r="W169" s="134">
        <f>V169+U169+T169+S169</f>
        <v>0</v>
      </c>
      <c r="X169" s="96"/>
      <c r="Y169" s="137"/>
      <c r="Z169" s="137"/>
      <c r="AA169" s="137"/>
      <c r="AB169" s="137"/>
      <c r="AC169" s="134">
        <f>AB169+AA169+Z169+Y169</f>
        <v>0</v>
      </c>
      <c r="AD169" s="137"/>
      <c r="AE169" s="137"/>
      <c r="AF169" s="137"/>
      <c r="AG169" s="137"/>
      <c r="AH169" s="134">
        <f>AG169+AF169+AE169+AD169</f>
        <v>0</v>
      </c>
      <c r="AI169" s="137"/>
      <c r="AJ169" s="137"/>
      <c r="AK169" s="137"/>
      <c r="AL169" s="137"/>
      <c r="AM169" s="134">
        <f>AL169+AK169+AJ169+AI169</f>
        <v>0</v>
      </c>
      <c r="AN169" s="96"/>
      <c r="AO169" s="137"/>
      <c r="AP169" s="137"/>
      <c r="AQ169" s="137"/>
      <c r="AR169" s="137"/>
      <c r="AS169" s="134">
        <f>AR169+AQ169+AP169+AO169</f>
        <v>0</v>
      </c>
      <c r="AT169" s="181"/>
      <c r="AU169" s="181"/>
      <c r="AV169" s="181"/>
      <c r="AW169" s="155"/>
      <c r="AX169" s="134">
        <f>AW169+AV169+AU169+AT169</f>
        <v>0</v>
      </c>
      <c r="AY169" s="285">
        <v>1</v>
      </c>
      <c r="AZ169" s="137"/>
      <c r="BA169" s="181"/>
      <c r="BB169" s="155"/>
      <c r="BC169" s="134">
        <f>BB169+BA169+AZ169+AY169</f>
        <v>1</v>
      </c>
      <c r="BD169" s="96"/>
      <c r="BE169" s="137"/>
      <c r="BF169" s="137"/>
      <c r="BG169" s="137"/>
      <c r="BH169" s="137"/>
      <c r="BI169" s="134">
        <f>BH169+BG169+BF169+BE169</f>
        <v>0</v>
      </c>
      <c r="BJ169" s="137"/>
      <c r="BK169" s="137"/>
      <c r="BL169" s="137"/>
      <c r="BM169" s="137"/>
      <c r="BN169" s="134">
        <f>BM169+BL169+BK169+BJ169</f>
        <v>0</v>
      </c>
      <c r="BO169" s="137"/>
      <c r="BP169" s="137"/>
      <c r="BQ169" s="137"/>
      <c r="BR169" s="137"/>
      <c r="BS169" s="134">
        <f>BR169+BQ169+BP169+BO169</f>
        <v>0</v>
      </c>
      <c r="BT169" s="96"/>
      <c r="BU169" s="97"/>
    </row>
    <row r="170" spans="1:73" ht="37.5" customHeight="1" thickBot="1">
      <c r="A170" s="381"/>
      <c r="B170" s="295" t="s">
        <v>982</v>
      </c>
      <c r="C170" s="296"/>
      <c r="D170" s="296"/>
      <c r="E170" s="296"/>
      <c r="F170" s="296"/>
      <c r="G170" s="297"/>
      <c r="H170" s="145"/>
      <c r="I170" s="171" t="e">
        <f>#REF!+I166</f>
        <v>#REF!</v>
      </c>
      <c r="J170" s="171" t="e">
        <f>#REF!+J166</f>
        <v>#REF!</v>
      </c>
      <c r="K170" s="171" t="e">
        <f>#REF!+K166</f>
        <v>#REF!</v>
      </c>
      <c r="L170" s="171" t="e">
        <f>#REF!+L166</f>
        <v>#REF!</v>
      </c>
      <c r="M170" s="171" t="e">
        <f>L170+K170+J170+I170</f>
        <v>#REF!</v>
      </c>
      <c r="N170" s="171" t="e">
        <f>#REF!+N166</f>
        <v>#REF!</v>
      </c>
      <c r="O170" s="171" t="e">
        <f>#REF!+O166</f>
        <v>#REF!</v>
      </c>
      <c r="P170" s="171" t="e">
        <f>#REF!+P166</f>
        <v>#REF!</v>
      </c>
      <c r="Q170" s="171" t="e">
        <f>#REF!+Q166</f>
        <v>#REF!</v>
      </c>
      <c r="R170" s="171" t="e">
        <f>Q170+P170+O170+N170</f>
        <v>#REF!</v>
      </c>
      <c r="S170" s="171" t="e">
        <f>#REF!+S166</f>
        <v>#REF!</v>
      </c>
      <c r="T170" s="171" t="e">
        <f>#REF!+T166</f>
        <v>#REF!</v>
      </c>
      <c r="U170" s="171" t="e">
        <f>#REF!+U166</f>
        <v>#REF!</v>
      </c>
      <c r="V170" s="171" t="e">
        <f>#REF!+V166</f>
        <v>#REF!</v>
      </c>
      <c r="W170" s="171" t="e">
        <f>V170+U170+T170+S170</f>
        <v>#REF!</v>
      </c>
      <c r="X170" s="172" t="e">
        <f>W170+R170+M170</f>
        <v>#REF!</v>
      </c>
      <c r="Y170" s="171" t="e">
        <f>#REF!+Y166</f>
        <v>#REF!</v>
      </c>
      <c r="Z170" s="171" t="e">
        <f>#REF!+Z166</f>
        <v>#REF!</v>
      </c>
      <c r="AA170" s="171" t="e">
        <f>#REF!+AA166</f>
        <v>#REF!</v>
      </c>
      <c r="AB170" s="171" t="e">
        <f>#REF!+AB166</f>
        <v>#REF!</v>
      </c>
      <c r="AC170" s="171" t="e">
        <f>AB170+AA170+Z170+Y170</f>
        <v>#REF!</v>
      </c>
      <c r="AD170" s="171" t="e">
        <f>#REF!+AD166</f>
        <v>#REF!</v>
      </c>
      <c r="AE170" s="171" t="e">
        <f>#REF!+AE166</f>
        <v>#REF!</v>
      </c>
      <c r="AF170" s="171" t="e">
        <f>#REF!+AF166</f>
        <v>#REF!</v>
      </c>
      <c r="AG170" s="171" t="e">
        <f>#REF!+AG166</f>
        <v>#REF!</v>
      </c>
      <c r="AH170" s="171" t="e">
        <f>AG170+AF170+AE170+AD170</f>
        <v>#REF!</v>
      </c>
      <c r="AI170" s="171" t="e">
        <f>#REF!+AI166</f>
        <v>#REF!</v>
      </c>
      <c r="AJ170" s="171" t="e">
        <f>#REF!+AJ166</f>
        <v>#REF!</v>
      </c>
      <c r="AK170" s="171" t="e">
        <f>#REF!+AK166</f>
        <v>#REF!</v>
      </c>
      <c r="AL170" s="171" t="e">
        <f>#REF!+AL166</f>
        <v>#REF!</v>
      </c>
      <c r="AM170" s="171" t="e">
        <f>AL170+AK170+AJ170+AI170</f>
        <v>#REF!</v>
      </c>
      <c r="AN170" s="172" t="e">
        <f>AM170+AH170+AC170</f>
        <v>#REF!</v>
      </c>
      <c r="AO170" s="171" t="e">
        <f>#REF!+AO166</f>
        <v>#REF!</v>
      </c>
      <c r="AP170" s="171" t="e">
        <f>#REF!+AP166</f>
        <v>#REF!</v>
      </c>
      <c r="AQ170" s="171" t="e">
        <f>#REF!+AQ166</f>
        <v>#REF!</v>
      </c>
      <c r="AR170" s="171" t="e">
        <f>#REF!+AR166</f>
        <v>#REF!</v>
      </c>
      <c r="AS170" s="171" t="e">
        <f>AR170+AQ170+AP170+AO170</f>
        <v>#REF!</v>
      </c>
      <c r="AT170" s="99"/>
      <c r="AU170" s="171" t="e">
        <f>#REF!+AU166</f>
        <v>#REF!</v>
      </c>
      <c r="AV170" s="176">
        <f>AV169+AV168+AV166</f>
        <v>0</v>
      </c>
      <c r="AW170" s="99"/>
      <c r="AX170" s="99"/>
      <c r="AY170" s="99">
        <f>AY169+AY168+AY167+AY166</f>
        <v>4</v>
      </c>
      <c r="AZ170" s="171" t="e">
        <f>#REF!+AZ166</f>
        <v>#REF!</v>
      </c>
      <c r="BA170" s="99"/>
      <c r="BB170" s="99"/>
      <c r="BC170" s="99">
        <f>AY170</f>
        <v>4</v>
      </c>
      <c r="BD170" s="106">
        <f>AY170</f>
        <v>4</v>
      </c>
      <c r="BE170" s="171" t="e">
        <f>#REF!+BE166</f>
        <v>#REF!</v>
      </c>
      <c r="BF170" s="171" t="e">
        <f>#REF!+BF166</f>
        <v>#REF!</v>
      </c>
      <c r="BG170" s="171" t="e">
        <f>#REF!+BG166</f>
        <v>#REF!</v>
      </c>
      <c r="BH170" s="171" t="e">
        <f>#REF!+BH166</f>
        <v>#REF!</v>
      </c>
      <c r="BI170" s="171" t="e">
        <f>BH170+BG170+BF170+BE170</f>
        <v>#REF!</v>
      </c>
      <c r="BJ170" s="171" t="e">
        <f>#REF!+BJ166</f>
        <v>#REF!</v>
      </c>
      <c r="BK170" s="171" t="e">
        <f>#REF!+BK166</f>
        <v>#REF!</v>
      </c>
      <c r="BL170" s="171" t="e">
        <f>#REF!+BL166</f>
        <v>#REF!</v>
      </c>
      <c r="BM170" s="171" t="e">
        <f>#REF!+BM166</f>
        <v>#REF!</v>
      </c>
      <c r="BN170" s="171" t="e">
        <f>BM170+BL170+BK170+BJ170</f>
        <v>#REF!</v>
      </c>
      <c r="BO170" s="171" t="e">
        <f>#REF!+BO166</f>
        <v>#REF!</v>
      </c>
      <c r="BP170" s="171" t="e">
        <f>#REF!+BP166</f>
        <v>#REF!</v>
      </c>
      <c r="BQ170" s="171" t="e">
        <f>#REF!+BQ166</f>
        <v>#REF!</v>
      </c>
      <c r="BR170" s="171" t="e">
        <f>#REF!+BR166</f>
        <v>#REF!</v>
      </c>
      <c r="BS170" s="171" t="e">
        <f>BR170+BQ170+BP170+BO170</f>
        <v>#REF!</v>
      </c>
      <c r="BT170" s="106"/>
      <c r="BU170" s="100">
        <f>BD170</f>
        <v>4</v>
      </c>
    </row>
    <row r="171" spans="1:73" ht="38.25" customHeight="1" thickBot="1">
      <c r="A171" s="381"/>
      <c r="B171" s="303" t="s">
        <v>963</v>
      </c>
      <c r="C171" s="304"/>
      <c r="D171" s="304"/>
      <c r="E171" s="304"/>
      <c r="F171" s="304"/>
      <c r="G171" s="305"/>
      <c r="H171" s="143"/>
      <c r="I171" s="119"/>
      <c r="J171" s="120"/>
      <c r="K171" s="120"/>
      <c r="L171" s="120"/>
      <c r="M171" s="121"/>
      <c r="N171" s="119"/>
      <c r="O171" s="119"/>
      <c r="P171" s="119"/>
      <c r="Q171" s="119"/>
      <c r="R171" s="121"/>
      <c r="S171" s="119"/>
      <c r="T171" s="119"/>
      <c r="U171" s="119"/>
      <c r="V171" s="122"/>
      <c r="W171" s="121"/>
      <c r="X171" s="123"/>
      <c r="Y171" s="122"/>
      <c r="Z171" s="122"/>
      <c r="AA171" s="122"/>
      <c r="AB171" s="122"/>
      <c r="AC171" s="121"/>
      <c r="AD171" s="122"/>
      <c r="AE171" s="122"/>
      <c r="AF171" s="122"/>
      <c r="AG171" s="122"/>
      <c r="AH171" s="121"/>
      <c r="AI171" s="122"/>
      <c r="AJ171" s="122"/>
      <c r="AK171" s="122"/>
      <c r="AL171" s="122"/>
      <c r="AM171" s="121"/>
      <c r="AN171" s="123"/>
      <c r="AO171" s="122"/>
      <c r="AP171" s="122"/>
      <c r="AQ171" s="122"/>
      <c r="AR171" s="122"/>
      <c r="AS171" s="121"/>
      <c r="AT171" s="122"/>
      <c r="AU171" s="122"/>
      <c r="AV171" s="122"/>
      <c r="AW171" s="122"/>
      <c r="AX171" s="121"/>
      <c r="AY171" s="122"/>
      <c r="AZ171" s="122"/>
      <c r="BA171" s="122"/>
      <c r="BB171" s="122"/>
      <c r="BC171" s="121"/>
      <c r="BD171" s="123"/>
      <c r="BE171" s="122"/>
      <c r="BF171" s="124"/>
      <c r="BG171" s="124"/>
      <c r="BH171" s="124"/>
      <c r="BI171" s="121"/>
      <c r="BJ171" s="124"/>
      <c r="BK171" s="124"/>
      <c r="BL171" s="124"/>
      <c r="BM171" s="124"/>
      <c r="BN171" s="121"/>
      <c r="BO171" s="124"/>
      <c r="BP171" s="124"/>
      <c r="BQ171" s="124"/>
      <c r="BR171" s="124"/>
      <c r="BS171" s="121"/>
      <c r="BT171" s="123"/>
      <c r="BU171" s="125"/>
    </row>
    <row r="172" spans="1:73" ht="77.25" thickBot="1">
      <c r="A172" s="160">
        <v>130</v>
      </c>
      <c r="B172" s="293" t="s">
        <v>993</v>
      </c>
      <c r="C172" s="294"/>
      <c r="D172" s="192">
        <v>134</v>
      </c>
      <c r="E172" s="298">
        <v>471201001</v>
      </c>
      <c r="F172" s="299"/>
      <c r="G172" s="248" t="s">
        <v>164</v>
      </c>
      <c r="H172" s="86"/>
      <c r="I172" s="110"/>
      <c r="J172" s="110"/>
      <c r="K172" s="110"/>
      <c r="L172" s="110"/>
      <c r="M172" s="126">
        <f t="shared" ref="M172:M175" si="48">L172+K172+J172+I172</f>
        <v>0</v>
      </c>
      <c r="N172" s="110"/>
      <c r="O172" s="110"/>
      <c r="P172" s="110"/>
      <c r="Q172" s="110"/>
      <c r="R172" s="126">
        <f t="shared" ref="R172:R175" si="49">Q172+P172+O172+N172</f>
        <v>0</v>
      </c>
      <c r="S172" s="110"/>
      <c r="T172" s="110"/>
      <c r="U172" s="110"/>
      <c r="V172" s="110"/>
      <c r="W172" s="126">
        <f t="shared" ref="W172:W175" si="50">V172+U172+T172+S172</f>
        <v>0</v>
      </c>
      <c r="X172" s="114"/>
      <c r="Y172" s="110"/>
      <c r="Z172" s="110"/>
      <c r="AA172" s="110"/>
      <c r="AB172" s="110"/>
      <c r="AC172" s="126">
        <f t="shared" ref="AC172:AC175" si="51">AB172+AA172+Z172+Y172</f>
        <v>0</v>
      </c>
      <c r="AD172" s="110"/>
      <c r="AE172" s="110"/>
      <c r="AF172" s="110"/>
      <c r="AG172" s="110"/>
      <c r="AH172" s="126">
        <f t="shared" ref="AH172:AH175" si="52">AG172+AF172+AE172+AD172</f>
        <v>0</v>
      </c>
      <c r="AI172" s="110"/>
      <c r="AJ172" s="110"/>
      <c r="AK172" s="110"/>
      <c r="AL172" s="110"/>
      <c r="AM172" s="126">
        <f t="shared" ref="AM172:AM175" si="53">AL172+AK172+AJ172+AI172</f>
        <v>0</v>
      </c>
      <c r="AN172" s="114"/>
      <c r="AO172" s="110"/>
      <c r="AP172" s="110"/>
      <c r="AQ172" s="110"/>
      <c r="AR172" s="110"/>
      <c r="AS172" s="126">
        <f t="shared" ref="AS172:AS175" si="54">AR172+AQ172+AP172+AO172</f>
        <v>0</v>
      </c>
      <c r="AT172" s="110"/>
      <c r="AU172" s="180"/>
      <c r="AV172" s="180"/>
      <c r="AW172" s="180"/>
      <c r="AX172" s="126">
        <f t="shared" ref="AX172:AX174" si="55">AW172+AV172+AU172+AT172</f>
        <v>0</v>
      </c>
      <c r="AY172" s="284">
        <v>1</v>
      </c>
      <c r="AZ172" s="200"/>
      <c r="BA172" s="110"/>
      <c r="BB172" s="180"/>
      <c r="BC172" s="126">
        <f t="shared" ref="BC172:BC174" si="56">BB172+BA172+AZ172+AY172</f>
        <v>1</v>
      </c>
      <c r="BD172" s="114"/>
      <c r="BE172" s="192"/>
      <c r="BF172" s="110"/>
      <c r="BG172" s="110"/>
      <c r="BH172" s="110"/>
      <c r="BI172" s="126">
        <f t="shared" ref="BI172:BI174" si="57">BH172+BG172+BF172+BE172</f>
        <v>0</v>
      </c>
      <c r="BJ172" s="110"/>
      <c r="BK172" s="110"/>
      <c r="BL172" s="110"/>
      <c r="BM172" s="110"/>
      <c r="BN172" s="126">
        <f t="shared" ref="BN172:BN175" si="58">BM172+BL172+BK172+BJ172</f>
        <v>0</v>
      </c>
      <c r="BO172" s="110"/>
      <c r="BP172" s="110"/>
      <c r="BQ172" s="110"/>
      <c r="BR172" s="110"/>
      <c r="BS172" s="126">
        <f t="shared" ref="BS172:BS175" si="59">BR172+BQ172+BP172+BO172</f>
        <v>0</v>
      </c>
      <c r="BT172" s="114"/>
      <c r="BU172" s="118"/>
    </row>
    <row r="173" spans="1:73" ht="39" thickBot="1">
      <c r="A173" s="214">
        <v>131</v>
      </c>
      <c r="B173" s="293" t="s">
        <v>993</v>
      </c>
      <c r="C173" s="294"/>
      <c r="D173" s="192">
        <v>366</v>
      </c>
      <c r="E173" s="298">
        <v>471201001</v>
      </c>
      <c r="F173" s="299"/>
      <c r="G173" s="248" t="s">
        <v>1163</v>
      </c>
      <c r="H173" s="86"/>
      <c r="I173" s="130"/>
      <c r="J173" s="130"/>
      <c r="K173" s="130"/>
      <c r="L173" s="130"/>
      <c r="M173" s="134"/>
      <c r="N173" s="130"/>
      <c r="O173" s="130"/>
      <c r="P173" s="130"/>
      <c r="Q173" s="130"/>
      <c r="R173" s="134"/>
      <c r="S173" s="130"/>
      <c r="T173" s="130"/>
      <c r="U173" s="130"/>
      <c r="V173" s="130"/>
      <c r="W173" s="134"/>
      <c r="X173" s="96"/>
      <c r="Y173" s="130"/>
      <c r="Z173" s="130"/>
      <c r="AA173" s="130"/>
      <c r="AB173" s="130"/>
      <c r="AC173" s="134"/>
      <c r="AD173" s="130"/>
      <c r="AE173" s="130"/>
      <c r="AF173" s="130"/>
      <c r="AG173" s="130"/>
      <c r="AH173" s="134"/>
      <c r="AI173" s="130"/>
      <c r="AJ173" s="130"/>
      <c r="AK173" s="130"/>
      <c r="AL173" s="130"/>
      <c r="AM173" s="134"/>
      <c r="AN173" s="96"/>
      <c r="AO173" s="130"/>
      <c r="AP173" s="130"/>
      <c r="AQ173" s="130"/>
      <c r="AR173" s="130"/>
      <c r="AS173" s="134"/>
      <c r="AT173" s="130"/>
      <c r="AU173" s="173"/>
      <c r="AV173" s="173"/>
      <c r="AW173" s="173"/>
      <c r="AX173" s="134"/>
      <c r="AY173" s="280">
        <v>1</v>
      </c>
      <c r="AZ173" s="157"/>
      <c r="BA173" s="130"/>
      <c r="BB173" s="173"/>
      <c r="BC173" s="134"/>
      <c r="BD173" s="96"/>
      <c r="BE173" s="155"/>
      <c r="BF173" s="130"/>
      <c r="BG173" s="130"/>
      <c r="BH173" s="130"/>
      <c r="BI173" s="134"/>
      <c r="BJ173" s="130"/>
      <c r="BK173" s="130"/>
      <c r="BL173" s="130"/>
      <c r="BM173" s="130"/>
      <c r="BN173" s="134"/>
      <c r="BO173" s="130"/>
      <c r="BP173" s="130"/>
      <c r="BQ173" s="130"/>
      <c r="BR173" s="130"/>
      <c r="BS173" s="134"/>
      <c r="BT173" s="96"/>
      <c r="BU173" s="97"/>
    </row>
    <row r="174" spans="1:73" ht="47.25" customHeight="1" thickBot="1">
      <c r="A174" s="245">
        <v>132</v>
      </c>
      <c r="B174" s="393" t="s">
        <v>993</v>
      </c>
      <c r="C174" s="394"/>
      <c r="D174" s="209">
        <v>239</v>
      </c>
      <c r="E174" s="301">
        <v>471201001</v>
      </c>
      <c r="F174" s="302"/>
      <c r="G174" s="246" t="s">
        <v>1108</v>
      </c>
      <c r="H174" s="84"/>
      <c r="I174" s="137"/>
      <c r="J174" s="137"/>
      <c r="K174" s="137"/>
      <c r="L174" s="137"/>
      <c r="M174" s="95">
        <f t="shared" si="48"/>
        <v>0</v>
      </c>
      <c r="N174" s="137"/>
      <c r="O174" s="137"/>
      <c r="P174" s="137"/>
      <c r="Q174" s="137"/>
      <c r="R174" s="95">
        <f t="shared" si="49"/>
        <v>0</v>
      </c>
      <c r="S174" s="137"/>
      <c r="T174" s="137"/>
      <c r="U174" s="137"/>
      <c r="V174" s="137"/>
      <c r="W174" s="95">
        <f t="shared" si="50"/>
        <v>0</v>
      </c>
      <c r="X174" s="96"/>
      <c r="Y174" s="137"/>
      <c r="Z174" s="137"/>
      <c r="AA174" s="137"/>
      <c r="AB174" s="137"/>
      <c r="AC174" s="95">
        <f t="shared" si="51"/>
        <v>0</v>
      </c>
      <c r="AD174" s="137"/>
      <c r="AE174" s="137"/>
      <c r="AF174" s="137"/>
      <c r="AG174" s="137"/>
      <c r="AH174" s="95">
        <f t="shared" si="52"/>
        <v>0</v>
      </c>
      <c r="AI174" s="137"/>
      <c r="AJ174" s="137"/>
      <c r="AK174" s="137"/>
      <c r="AL174" s="137"/>
      <c r="AM174" s="95">
        <f t="shared" si="53"/>
        <v>0</v>
      </c>
      <c r="AN174" s="96"/>
      <c r="AO174" s="137"/>
      <c r="AP174" s="137"/>
      <c r="AQ174" s="137"/>
      <c r="AR174" s="137"/>
      <c r="AS174" s="95">
        <f t="shared" si="54"/>
        <v>0</v>
      </c>
      <c r="AT174" s="137"/>
      <c r="AU174" s="181"/>
      <c r="AV174" s="181"/>
      <c r="AW174" s="201"/>
      <c r="AX174" s="95">
        <f t="shared" si="55"/>
        <v>0</v>
      </c>
      <c r="AY174" s="280">
        <v>1</v>
      </c>
      <c r="AZ174" s="201"/>
      <c r="BA174" s="137"/>
      <c r="BB174" s="181"/>
      <c r="BC174" s="95">
        <f t="shared" si="56"/>
        <v>1</v>
      </c>
      <c r="BD174" s="96"/>
      <c r="BE174" s="155"/>
      <c r="BF174" s="137"/>
      <c r="BG174" s="137"/>
      <c r="BH174" s="137"/>
      <c r="BI174" s="95">
        <f t="shared" si="57"/>
        <v>0</v>
      </c>
      <c r="BJ174" s="137"/>
      <c r="BK174" s="137"/>
      <c r="BL174" s="137"/>
      <c r="BM174" s="137"/>
      <c r="BN174" s="95">
        <f t="shared" si="58"/>
        <v>0</v>
      </c>
      <c r="BO174" s="137"/>
      <c r="BP174" s="137"/>
      <c r="BQ174" s="137"/>
      <c r="BR174" s="137"/>
      <c r="BS174" s="95">
        <f t="shared" si="59"/>
        <v>0</v>
      </c>
      <c r="BT174" s="96"/>
      <c r="BU174" s="97"/>
    </row>
    <row r="175" spans="1:73" ht="37.5" customHeight="1" thickBot="1">
      <c r="A175" s="160"/>
      <c r="B175" s="295" t="s">
        <v>982</v>
      </c>
      <c r="C175" s="296"/>
      <c r="D175" s="296"/>
      <c r="E175" s="296"/>
      <c r="F175" s="296"/>
      <c r="G175" s="297"/>
      <c r="H175" s="145"/>
      <c r="I175" s="171" t="e">
        <f>I172+#REF!</f>
        <v>#REF!</v>
      </c>
      <c r="J175" s="171" t="e">
        <f>J172+#REF!</f>
        <v>#REF!</v>
      </c>
      <c r="K175" s="171" t="e">
        <f>K172+#REF!</f>
        <v>#REF!</v>
      </c>
      <c r="L175" s="171" t="e">
        <f>L172+#REF!</f>
        <v>#REF!</v>
      </c>
      <c r="M175" s="171" t="e">
        <f t="shared" si="48"/>
        <v>#REF!</v>
      </c>
      <c r="N175" s="171" t="e">
        <f>N172+#REF!</f>
        <v>#REF!</v>
      </c>
      <c r="O175" s="171" t="e">
        <f>O172+#REF!</f>
        <v>#REF!</v>
      </c>
      <c r="P175" s="171" t="e">
        <f>P172+#REF!</f>
        <v>#REF!</v>
      </c>
      <c r="Q175" s="171" t="e">
        <f>Q172+#REF!</f>
        <v>#REF!</v>
      </c>
      <c r="R175" s="171" t="e">
        <f t="shared" si="49"/>
        <v>#REF!</v>
      </c>
      <c r="S175" s="171" t="e">
        <f>S172+#REF!</f>
        <v>#REF!</v>
      </c>
      <c r="T175" s="171" t="e">
        <f>T172+#REF!</f>
        <v>#REF!</v>
      </c>
      <c r="U175" s="171" t="e">
        <f>U172+#REF!</f>
        <v>#REF!</v>
      </c>
      <c r="V175" s="171" t="e">
        <f>V172+#REF!</f>
        <v>#REF!</v>
      </c>
      <c r="W175" s="171" t="e">
        <f t="shared" si="50"/>
        <v>#REF!</v>
      </c>
      <c r="X175" s="172" t="e">
        <f>W175+R175+M175</f>
        <v>#REF!</v>
      </c>
      <c r="Y175" s="171" t="e">
        <f>Y172+#REF!</f>
        <v>#REF!</v>
      </c>
      <c r="Z175" s="171" t="e">
        <f>Z172+#REF!</f>
        <v>#REF!</v>
      </c>
      <c r="AA175" s="171" t="e">
        <f>AA172+#REF!</f>
        <v>#REF!</v>
      </c>
      <c r="AB175" s="171" t="e">
        <f>AB172+#REF!</f>
        <v>#REF!</v>
      </c>
      <c r="AC175" s="171" t="e">
        <f t="shared" si="51"/>
        <v>#REF!</v>
      </c>
      <c r="AD175" s="171" t="e">
        <f>AD172+#REF!</f>
        <v>#REF!</v>
      </c>
      <c r="AE175" s="171" t="e">
        <f>AE172+#REF!</f>
        <v>#REF!</v>
      </c>
      <c r="AF175" s="171" t="e">
        <f>AF172+#REF!</f>
        <v>#REF!</v>
      </c>
      <c r="AG175" s="171" t="e">
        <f>AG172+#REF!</f>
        <v>#REF!</v>
      </c>
      <c r="AH175" s="171" t="e">
        <f t="shared" si="52"/>
        <v>#REF!</v>
      </c>
      <c r="AI175" s="171" t="e">
        <f>AI172+#REF!</f>
        <v>#REF!</v>
      </c>
      <c r="AJ175" s="171" t="e">
        <f>AJ172+#REF!</f>
        <v>#REF!</v>
      </c>
      <c r="AK175" s="171" t="e">
        <f>AK172+#REF!</f>
        <v>#REF!</v>
      </c>
      <c r="AL175" s="171" t="e">
        <f>AL172+#REF!</f>
        <v>#REF!</v>
      </c>
      <c r="AM175" s="171" t="e">
        <f t="shared" si="53"/>
        <v>#REF!</v>
      </c>
      <c r="AN175" s="172" t="e">
        <f>AM175+AH175+AC175</f>
        <v>#REF!</v>
      </c>
      <c r="AO175" s="171" t="e">
        <f>AO172+#REF!</f>
        <v>#REF!</v>
      </c>
      <c r="AP175" s="171" t="e">
        <f>AP172+#REF!</f>
        <v>#REF!</v>
      </c>
      <c r="AQ175" s="171" t="e">
        <f>AQ172+#REF!</f>
        <v>#REF!</v>
      </c>
      <c r="AR175" s="171" t="e">
        <f>AR172+#REF!</f>
        <v>#REF!</v>
      </c>
      <c r="AS175" s="171" t="e">
        <f t="shared" si="54"/>
        <v>#REF!</v>
      </c>
      <c r="AT175" s="171" t="e">
        <f>AT172+#REF!</f>
        <v>#REF!</v>
      </c>
      <c r="AU175" s="99"/>
      <c r="AV175" s="176" t="e">
        <f>AV172+#REF!</f>
        <v>#REF!</v>
      </c>
      <c r="AW175" s="176" t="e">
        <f>#REF!+AW174+#REF!+AW173+AW172</f>
        <v>#REF!</v>
      </c>
      <c r="AX175" s="176" t="e">
        <f>AW175</f>
        <v>#REF!</v>
      </c>
      <c r="AY175" s="99">
        <f>AY174+AY173+AY172</f>
        <v>3</v>
      </c>
      <c r="AZ175" s="171" t="e">
        <f>AZ172+#REF!</f>
        <v>#REF!</v>
      </c>
      <c r="BA175" s="171" t="e">
        <f>BA172+#REF!</f>
        <v>#REF!</v>
      </c>
      <c r="BB175" s="99"/>
      <c r="BC175" s="99">
        <f>AY175</f>
        <v>3</v>
      </c>
      <c r="BD175" s="106">
        <f>AY175</f>
        <v>3</v>
      </c>
      <c r="BE175" s="99"/>
      <c r="BF175" s="171" t="e">
        <f>BF172+#REF!</f>
        <v>#REF!</v>
      </c>
      <c r="BG175" s="171" t="e">
        <f>BG172+#REF!</f>
        <v>#REF!</v>
      </c>
      <c r="BH175" s="171" t="e">
        <f>BH172+#REF!</f>
        <v>#REF!</v>
      </c>
      <c r="BI175" s="99"/>
      <c r="BJ175" s="171" t="e">
        <f>BJ172+#REF!</f>
        <v>#REF!</v>
      </c>
      <c r="BK175" s="171" t="e">
        <f>BK172+#REF!</f>
        <v>#REF!</v>
      </c>
      <c r="BL175" s="171" t="e">
        <f>BL172+#REF!</f>
        <v>#REF!</v>
      </c>
      <c r="BM175" s="171" t="e">
        <f>BM172+#REF!</f>
        <v>#REF!</v>
      </c>
      <c r="BN175" s="171" t="e">
        <f t="shared" si="58"/>
        <v>#REF!</v>
      </c>
      <c r="BO175" s="171" t="e">
        <f>BO172+#REF!</f>
        <v>#REF!</v>
      </c>
      <c r="BP175" s="171" t="e">
        <f>BP172+#REF!</f>
        <v>#REF!</v>
      </c>
      <c r="BQ175" s="171" t="e">
        <f>BQ172+#REF!</f>
        <v>#REF!</v>
      </c>
      <c r="BR175" s="171" t="e">
        <f>BR172+#REF!</f>
        <v>#REF!</v>
      </c>
      <c r="BS175" s="171" t="e">
        <f t="shared" si="59"/>
        <v>#REF!</v>
      </c>
      <c r="BT175" s="106"/>
      <c r="BU175" s="100">
        <f>BD175</f>
        <v>3</v>
      </c>
    </row>
    <row r="176" spans="1:73" ht="37.5" customHeight="1" thickBot="1">
      <c r="A176" s="160"/>
      <c r="B176" s="303" t="s">
        <v>971</v>
      </c>
      <c r="C176" s="304"/>
      <c r="D176" s="304"/>
      <c r="E176" s="304"/>
      <c r="F176" s="304"/>
      <c r="G176" s="305"/>
      <c r="H176" s="143"/>
      <c r="I176" s="119"/>
      <c r="J176" s="120"/>
      <c r="K176" s="120"/>
      <c r="L176" s="120"/>
      <c r="M176" s="121"/>
      <c r="N176" s="119"/>
      <c r="O176" s="119"/>
      <c r="P176" s="119"/>
      <c r="Q176" s="119"/>
      <c r="R176" s="121"/>
      <c r="S176" s="119"/>
      <c r="T176" s="119"/>
      <c r="U176" s="119"/>
      <c r="V176" s="122"/>
      <c r="W176" s="121"/>
      <c r="X176" s="123"/>
      <c r="Y176" s="122"/>
      <c r="Z176" s="122"/>
      <c r="AA176" s="122"/>
      <c r="AB176" s="122"/>
      <c r="AC176" s="121"/>
      <c r="AD176" s="122"/>
      <c r="AE176" s="122"/>
      <c r="AF176" s="122"/>
      <c r="AG176" s="122"/>
      <c r="AH176" s="121"/>
      <c r="AI176" s="122"/>
      <c r="AJ176" s="122"/>
      <c r="AK176" s="122"/>
      <c r="AL176" s="122"/>
      <c r="AM176" s="121"/>
      <c r="AN176" s="123"/>
      <c r="AO176" s="122"/>
      <c r="AP176" s="122"/>
      <c r="AQ176" s="122"/>
      <c r="AR176" s="122"/>
      <c r="AS176" s="121"/>
      <c r="AT176" s="122"/>
      <c r="AU176" s="122"/>
      <c r="AV176" s="122"/>
      <c r="AW176" s="122"/>
      <c r="AX176" s="121"/>
      <c r="AY176" s="122"/>
      <c r="AZ176" s="122"/>
      <c r="BA176" s="122"/>
      <c r="BB176" s="122"/>
      <c r="BC176" s="121"/>
      <c r="BD176" s="123"/>
      <c r="BE176" s="122"/>
      <c r="BF176" s="124"/>
      <c r="BG176" s="124"/>
      <c r="BH176" s="124"/>
      <c r="BI176" s="121"/>
      <c r="BJ176" s="124"/>
      <c r="BK176" s="124"/>
      <c r="BL176" s="124"/>
      <c r="BM176" s="124"/>
      <c r="BN176" s="121"/>
      <c r="BO176" s="124"/>
      <c r="BP176" s="124"/>
      <c r="BQ176" s="124"/>
      <c r="BR176" s="124"/>
      <c r="BS176" s="121"/>
      <c r="BT176" s="123"/>
      <c r="BU176" s="125"/>
    </row>
    <row r="177" spans="1:73" ht="39" thickBot="1">
      <c r="A177" s="233">
        <v>133</v>
      </c>
      <c r="B177" s="228" t="s">
        <v>993</v>
      </c>
      <c r="C177" s="229"/>
      <c r="D177" s="192">
        <v>422</v>
      </c>
      <c r="E177" s="298">
        <v>471501001</v>
      </c>
      <c r="F177" s="299"/>
      <c r="G177" s="248" t="s">
        <v>1056</v>
      </c>
      <c r="H177" s="86"/>
      <c r="I177" s="110"/>
      <c r="J177" s="110"/>
      <c r="K177" s="110"/>
      <c r="L177" s="110"/>
      <c r="M177" s="126"/>
      <c r="N177" s="110"/>
      <c r="O177" s="110"/>
      <c r="P177" s="110"/>
      <c r="Q177" s="110"/>
      <c r="R177" s="126"/>
      <c r="S177" s="110"/>
      <c r="T177" s="110"/>
      <c r="U177" s="110"/>
      <c r="V177" s="110"/>
      <c r="W177" s="126"/>
      <c r="X177" s="114"/>
      <c r="Y177" s="110"/>
      <c r="Z177" s="110"/>
      <c r="AA177" s="110"/>
      <c r="AB177" s="110"/>
      <c r="AC177" s="126"/>
      <c r="AD177" s="110"/>
      <c r="AE177" s="110"/>
      <c r="AF177" s="110"/>
      <c r="AG177" s="110"/>
      <c r="AH177" s="126"/>
      <c r="AI177" s="110"/>
      <c r="AJ177" s="110"/>
      <c r="AK177" s="110"/>
      <c r="AL177" s="110"/>
      <c r="AM177" s="126"/>
      <c r="AN177" s="114"/>
      <c r="AO177" s="110"/>
      <c r="AP177" s="110"/>
      <c r="AQ177" s="110"/>
      <c r="AR177" s="110"/>
      <c r="AS177" s="126"/>
      <c r="AT177" s="110"/>
      <c r="AU177" s="110"/>
      <c r="AV177" s="180"/>
      <c r="AW177" s="110"/>
      <c r="AX177" s="126"/>
      <c r="AY177" s="284">
        <v>1</v>
      </c>
      <c r="AZ177" s="180"/>
      <c r="BA177" s="200"/>
      <c r="BB177" s="110"/>
      <c r="BC177" s="126"/>
      <c r="BD177" s="114"/>
      <c r="BE177" s="192"/>
      <c r="BF177" s="110"/>
      <c r="BG177" s="110"/>
      <c r="BH177" s="110"/>
      <c r="BI177" s="126"/>
      <c r="BJ177" s="110"/>
      <c r="BK177" s="110"/>
      <c r="BL177" s="110"/>
      <c r="BM177" s="110"/>
      <c r="BN177" s="126"/>
      <c r="BO177" s="110"/>
      <c r="BP177" s="110"/>
      <c r="BQ177" s="110"/>
      <c r="BR177" s="110"/>
      <c r="BS177" s="126"/>
      <c r="BT177" s="114"/>
      <c r="BU177" s="118"/>
    </row>
    <row r="178" spans="1:73" ht="39" thickBot="1">
      <c r="A178" s="245">
        <v>134</v>
      </c>
      <c r="B178" s="222" t="s">
        <v>993</v>
      </c>
      <c r="C178" s="223"/>
      <c r="D178" s="192">
        <v>357</v>
      </c>
      <c r="E178" s="298">
        <v>471501001</v>
      </c>
      <c r="F178" s="299"/>
      <c r="G178" s="248" t="s">
        <v>1021</v>
      </c>
      <c r="H178" s="86"/>
      <c r="I178" s="110"/>
      <c r="J178" s="110"/>
      <c r="K178" s="110"/>
      <c r="L178" s="110"/>
      <c r="M178" s="126"/>
      <c r="N178" s="110"/>
      <c r="O178" s="110"/>
      <c r="P178" s="110"/>
      <c r="Q178" s="110"/>
      <c r="R178" s="126"/>
      <c r="S178" s="110"/>
      <c r="T178" s="110"/>
      <c r="U178" s="110"/>
      <c r="V178" s="110"/>
      <c r="W178" s="126"/>
      <c r="X178" s="114"/>
      <c r="Y178" s="110"/>
      <c r="Z178" s="110"/>
      <c r="AA178" s="110"/>
      <c r="AB178" s="110"/>
      <c r="AC178" s="126"/>
      <c r="AD178" s="110"/>
      <c r="AE178" s="110"/>
      <c r="AF178" s="110"/>
      <c r="AG178" s="110"/>
      <c r="AH178" s="126"/>
      <c r="AI178" s="110"/>
      <c r="AJ178" s="110"/>
      <c r="AK178" s="110"/>
      <c r="AL178" s="110"/>
      <c r="AM178" s="126"/>
      <c r="AN178" s="114"/>
      <c r="AO178" s="110"/>
      <c r="AP178" s="110"/>
      <c r="AQ178" s="110"/>
      <c r="AR178" s="110"/>
      <c r="AS178" s="126"/>
      <c r="AT178" s="110"/>
      <c r="AU178" s="110"/>
      <c r="AV178" s="180"/>
      <c r="AW178" s="110"/>
      <c r="AX178" s="126"/>
      <c r="AY178" s="284">
        <v>1</v>
      </c>
      <c r="AZ178" s="180"/>
      <c r="BA178" s="200"/>
      <c r="BB178" s="110"/>
      <c r="BC178" s="126"/>
      <c r="BD178" s="114"/>
      <c r="BE178" s="192"/>
      <c r="BF178" s="110"/>
      <c r="BG178" s="110"/>
      <c r="BH178" s="110"/>
      <c r="BI178" s="126"/>
      <c r="BJ178" s="110"/>
      <c r="BK178" s="110"/>
      <c r="BL178" s="110"/>
      <c r="BM178" s="110"/>
      <c r="BN178" s="126"/>
      <c r="BO178" s="110"/>
      <c r="BP178" s="110"/>
      <c r="BQ178" s="110"/>
      <c r="BR178" s="110"/>
      <c r="BS178" s="126"/>
      <c r="BT178" s="114"/>
      <c r="BU178" s="118"/>
    </row>
    <row r="179" spans="1:73" ht="37.5" customHeight="1" thickBot="1">
      <c r="A179" s="160"/>
      <c r="B179" s="295" t="s">
        <v>982</v>
      </c>
      <c r="C179" s="296"/>
      <c r="D179" s="296"/>
      <c r="E179" s="296"/>
      <c r="F179" s="296"/>
      <c r="G179" s="297"/>
      <c r="H179" s="145"/>
      <c r="I179" s="171" t="e">
        <f>#REF!+#REF!+#REF!</f>
        <v>#REF!</v>
      </c>
      <c r="J179" s="171" t="e">
        <f>#REF!+#REF!+#REF!</f>
        <v>#REF!</v>
      </c>
      <c r="K179" s="171" t="e">
        <f>#REF!+#REF!+#REF!</f>
        <v>#REF!</v>
      </c>
      <c r="L179" s="171" t="e">
        <f>#REF!+#REF!+#REF!</f>
        <v>#REF!</v>
      </c>
      <c r="M179" s="171" t="e">
        <f>L179+K179+J179+I179</f>
        <v>#REF!</v>
      </c>
      <c r="N179" s="171" t="e">
        <f>#REF!+#REF!+#REF!</f>
        <v>#REF!</v>
      </c>
      <c r="O179" s="171" t="e">
        <f>#REF!+#REF!+#REF!</f>
        <v>#REF!</v>
      </c>
      <c r="P179" s="171" t="e">
        <f>#REF!+#REF!+#REF!</f>
        <v>#REF!</v>
      </c>
      <c r="Q179" s="171" t="e">
        <f>#REF!+#REF!+#REF!</f>
        <v>#REF!</v>
      </c>
      <c r="R179" s="171" t="e">
        <f>Q179+P179+O179+N179</f>
        <v>#REF!</v>
      </c>
      <c r="S179" s="171" t="e">
        <f>#REF!+#REF!+#REF!</f>
        <v>#REF!</v>
      </c>
      <c r="T179" s="171" t="e">
        <f>#REF!+#REF!+#REF!</f>
        <v>#REF!</v>
      </c>
      <c r="U179" s="171" t="e">
        <f>#REF!+#REF!+#REF!</f>
        <v>#REF!</v>
      </c>
      <c r="V179" s="171" t="e">
        <f>#REF!+#REF!+#REF!</f>
        <v>#REF!</v>
      </c>
      <c r="W179" s="171" t="e">
        <f>V179+U179+T179+S179</f>
        <v>#REF!</v>
      </c>
      <c r="X179" s="172" t="e">
        <f>W179+R179+M179</f>
        <v>#REF!</v>
      </c>
      <c r="Y179" s="171" t="e">
        <f>#REF!+#REF!+#REF!</f>
        <v>#REF!</v>
      </c>
      <c r="Z179" s="171" t="e">
        <f>#REF!+#REF!+#REF!</f>
        <v>#REF!</v>
      </c>
      <c r="AA179" s="171" t="e">
        <f>#REF!+#REF!+#REF!</f>
        <v>#REF!</v>
      </c>
      <c r="AB179" s="171" t="e">
        <f>#REF!+#REF!+#REF!</f>
        <v>#REF!</v>
      </c>
      <c r="AC179" s="171" t="e">
        <f>AB179+AA179+Z179+Y179</f>
        <v>#REF!</v>
      </c>
      <c r="AD179" s="171" t="e">
        <f>#REF!+#REF!+#REF!</f>
        <v>#REF!</v>
      </c>
      <c r="AE179" s="171" t="e">
        <f>#REF!+#REF!+#REF!</f>
        <v>#REF!</v>
      </c>
      <c r="AF179" s="171" t="e">
        <f>#REF!+#REF!+#REF!</f>
        <v>#REF!</v>
      </c>
      <c r="AG179" s="171" t="e">
        <f>#REF!+#REF!+#REF!</f>
        <v>#REF!</v>
      </c>
      <c r="AH179" s="171" t="e">
        <f>AG179+AF179+AE179+AD179</f>
        <v>#REF!</v>
      </c>
      <c r="AI179" s="171" t="e">
        <f>#REF!+#REF!+#REF!</f>
        <v>#REF!</v>
      </c>
      <c r="AJ179" s="171" t="e">
        <f>#REF!+#REF!+#REF!</f>
        <v>#REF!</v>
      </c>
      <c r="AK179" s="171" t="e">
        <f>#REF!+#REF!+#REF!</f>
        <v>#REF!</v>
      </c>
      <c r="AL179" s="171" t="e">
        <f>#REF!+#REF!+#REF!</f>
        <v>#REF!</v>
      </c>
      <c r="AM179" s="171" t="e">
        <f>AL179+AK179+AJ179+AI179</f>
        <v>#REF!</v>
      </c>
      <c r="AN179" s="172" t="e">
        <f>AM179+AH179+AC179</f>
        <v>#REF!</v>
      </c>
      <c r="AO179" s="171" t="e">
        <f>#REF!+#REF!+#REF!</f>
        <v>#REF!</v>
      </c>
      <c r="AP179" s="171" t="e">
        <f>#REF!+#REF!+#REF!</f>
        <v>#REF!</v>
      </c>
      <c r="AQ179" s="171" t="e">
        <f>#REF!+#REF!+#REF!</f>
        <v>#REF!</v>
      </c>
      <c r="AR179" s="171" t="e">
        <f>#REF!+#REF!+#REF!</f>
        <v>#REF!</v>
      </c>
      <c r="AS179" s="171" t="e">
        <f>AR179+AQ179+AP179+AO179</f>
        <v>#REF!</v>
      </c>
      <c r="AT179" s="171" t="e">
        <f>#REF!+#REF!</f>
        <v>#REF!</v>
      </c>
      <c r="AU179" s="171" t="e">
        <f>#REF!+#REF!</f>
        <v>#REF!</v>
      </c>
      <c r="AV179" s="99"/>
      <c r="AW179" s="171" t="e">
        <f>#REF!+#REF!</f>
        <v>#REF!</v>
      </c>
      <c r="AX179" s="99"/>
      <c r="AY179" s="99">
        <f>AY178+AY177</f>
        <v>2</v>
      </c>
      <c r="AZ179" s="176" t="e">
        <f>#REF!+#REF!</f>
        <v>#REF!</v>
      </c>
      <c r="BA179" s="176" t="e">
        <f>#REF!+#REF!+#REF!</f>
        <v>#REF!</v>
      </c>
      <c r="BB179" s="176" t="e">
        <f>#REF!+#REF!+#REF!</f>
        <v>#REF!</v>
      </c>
      <c r="BC179" s="99">
        <f>AY179</f>
        <v>2</v>
      </c>
      <c r="BD179" s="106">
        <f>AY179</f>
        <v>2</v>
      </c>
      <c r="BE179" s="99"/>
      <c r="BF179" s="171" t="e">
        <f>#REF!+#REF!+#REF!</f>
        <v>#REF!</v>
      </c>
      <c r="BG179" s="171" t="e">
        <f>#REF!+#REF!+#REF!</f>
        <v>#REF!</v>
      </c>
      <c r="BH179" s="171" t="e">
        <f>#REF!+#REF!+#REF!</f>
        <v>#REF!</v>
      </c>
      <c r="BI179" s="99"/>
      <c r="BJ179" s="171" t="e">
        <f>#REF!+#REF!+#REF!</f>
        <v>#REF!</v>
      </c>
      <c r="BK179" s="171" t="e">
        <f>#REF!+#REF!+#REF!</f>
        <v>#REF!</v>
      </c>
      <c r="BL179" s="171" t="e">
        <f>#REF!+#REF!+#REF!</f>
        <v>#REF!</v>
      </c>
      <c r="BM179" s="171" t="e">
        <f>#REF!+#REF!+#REF!</f>
        <v>#REF!</v>
      </c>
      <c r="BN179" s="171" t="e">
        <f>BM179+BL179+BK179+BJ179</f>
        <v>#REF!</v>
      </c>
      <c r="BO179" s="171" t="e">
        <f>#REF!+#REF!+#REF!</f>
        <v>#REF!</v>
      </c>
      <c r="BP179" s="171" t="e">
        <f>#REF!+#REF!+#REF!</f>
        <v>#REF!</v>
      </c>
      <c r="BQ179" s="171" t="e">
        <f>#REF!+#REF!+#REF!</f>
        <v>#REF!</v>
      </c>
      <c r="BR179" s="171" t="e">
        <f>#REF!+#REF!+#REF!</f>
        <v>#REF!</v>
      </c>
      <c r="BS179" s="171" t="e">
        <f>BR179+BQ179+BP179+BO179</f>
        <v>#REF!</v>
      </c>
      <c r="BT179" s="106"/>
      <c r="BU179" s="100">
        <f>BD179</f>
        <v>2</v>
      </c>
    </row>
    <row r="180" spans="1:73" ht="37.5" customHeight="1" thickBot="1">
      <c r="A180" s="160"/>
      <c r="B180" s="303" t="s">
        <v>13</v>
      </c>
      <c r="C180" s="304"/>
      <c r="D180" s="304"/>
      <c r="E180" s="304"/>
      <c r="F180" s="304"/>
      <c r="G180" s="305"/>
      <c r="H180" s="143"/>
      <c r="I180" s="119"/>
      <c r="J180" s="127"/>
      <c r="K180" s="120"/>
      <c r="L180" s="120"/>
      <c r="M180" s="121"/>
      <c r="N180" s="119"/>
      <c r="O180" s="119"/>
      <c r="P180" s="119"/>
      <c r="Q180" s="119"/>
      <c r="R180" s="121"/>
      <c r="S180" s="119"/>
      <c r="T180" s="119"/>
      <c r="U180" s="119"/>
      <c r="V180" s="122"/>
      <c r="W180" s="121"/>
      <c r="X180" s="123"/>
      <c r="Y180" s="122"/>
      <c r="Z180" s="122"/>
      <c r="AA180" s="122"/>
      <c r="AB180" s="122"/>
      <c r="AC180" s="121"/>
      <c r="AD180" s="122"/>
      <c r="AE180" s="122"/>
      <c r="AF180" s="122"/>
      <c r="AG180" s="122"/>
      <c r="AH180" s="121"/>
      <c r="AI180" s="122"/>
      <c r="AJ180" s="122"/>
      <c r="AK180" s="122"/>
      <c r="AL180" s="122"/>
      <c r="AM180" s="121"/>
      <c r="AN180" s="123"/>
      <c r="AO180" s="122"/>
      <c r="AP180" s="122"/>
      <c r="AQ180" s="122"/>
      <c r="AR180" s="122"/>
      <c r="AS180" s="121"/>
      <c r="AT180" s="122"/>
      <c r="AU180" s="122"/>
      <c r="AV180" s="122"/>
      <c r="AW180" s="122"/>
      <c r="AX180" s="121"/>
      <c r="AY180" s="122"/>
      <c r="AZ180" s="122"/>
      <c r="BA180" s="122"/>
      <c r="BB180" s="122"/>
      <c r="BC180" s="121"/>
      <c r="BD180" s="123"/>
      <c r="BE180" s="122"/>
      <c r="BF180" s="124"/>
      <c r="BG180" s="124"/>
      <c r="BH180" s="124"/>
      <c r="BI180" s="121"/>
      <c r="BJ180" s="124"/>
      <c r="BK180" s="124"/>
      <c r="BL180" s="124"/>
      <c r="BM180" s="124"/>
      <c r="BN180" s="121"/>
      <c r="BO180" s="124"/>
      <c r="BP180" s="124"/>
      <c r="BQ180" s="124"/>
      <c r="BR180" s="124"/>
      <c r="BS180" s="121"/>
      <c r="BT180" s="123"/>
      <c r="BU180" s="125"/>
    </row>
    <row r="181" spans="1:73" ht="39" thickBot="1">
      <c r="A181" s="160">
        <v>135</v>
      </c>
      <c r="B181" s="375" t="s">
        <v>993</v>
      </c>
      <c r="C181" s="376"/>
      <c r="D181" s="192">
        <v>460</v>
      </c>
      <c r="E181" s="298">
        <v>472501001</v>
      </c>
      <c r="F181" s="299"/>
      <c r="G181" s="248" t="s">
        <v>1167</v>
      </c>
      <c r="H181" s="86"/>
      <c r="I181" s="112"/>
      <c r="J181" s="112"/>
      <c r="K181" s="112"/>
      <c r="L181" s="112"/>
      <c r="M181" s="126">
        <f>L181+K181+J181+I181</f>
        <v>0</v>
      </c>
      <c r="N181" s="112"/>
      <c r="O181" s="112"/>
      <c r="P181" s="112"/>
      <c r="Q181" s="112"/>
      <c r="R181" s="126">
        <f>Q181+P181+O181+N181</f>
        <v>0</v>
      </c>
      <c r="S181" s="112"/>
      <c r="T181" s="112"/>
      <c r="U181" s="112"/>
      <c r="V181" s="112"/>
      <c r="W181" s="126">
        <f>V181+U181+T181+S181</f>
        <v>0</v>
      </c>
      <c r="X181" s="114"/>
      <c r="Y181" s="112"/>
      <c r="Z181" s="112"/>
      <c r="AA181" s="112"/>
      <c r="AB181" s="112"/>
      <c r="AC181" s="126">
        <f>AB181+AA181+Z181+Y181</f>
        <v>0</v>
      </c>
      <c r="AD181" s="112"/>
      <c r="AE181" s="112"/>
      <c r="AF181" s="112"/>
      <c r="AG181" s="112"/>
      <c r="AH181" s="126">
        <f>AG181+AF181+AE181+AD181</f>
        <v>0</v>
      </c>
      <c r="AI181" s="112"/>
      <c r="AJ181" s="112"/>
      <c r="AK181" s="112"/>
      <c r="AL181" s="112"/>
      <c r="AM181" s="126">
        <f>AL181+AK181+AJ181+AI181</f>
        <v>0</v>
      </c>
      <c r="AN181" s="114"/>
      <c r="AO181" s="112"/>
      <c r="AP181" s="112"/>
      <c r="AQ181" s="112"/>
      <c r="AR181" s="112"/>
      <c r="AS181" s="126">
        <f>AR181+AQ181+AP181+AO181</f>
        <v>0</v>
      </c>
      <c r="AT181" s="112"/>
      <c r="AU181" s="112"/>
      <c r="AV181" s="112"/>
      <c r="AW181" s="180"/>
      <c r="AX181" s="126">
        <f>AW181+AV181+AU181+AT181</f>
        <v>0</v>
      </c>
      <c r="AY181" s="112"/>
      <c r="AZ181" s="284">
        <v>1</v>
      </c>
      <c r="BA181" s="180"/>
      <c r="BB181" s="200"/>
      <c r="BC181" s="126">
        <f>BB181+BA181+AZ181+AY181</f>
        <v>1</v>
      </c>
      <c r="BD181" s="114"/>
      <c r="BE181" s="112"/>
      <c r="BF181" s="192"/>
      <c r="BG181" s="112"/>
      <c r="BH181" s="112"/>
      <c r="BI181" s="126">
        <f>BH181+BG181+BF181+BE181</f>
        <v>0</v>
      </c>
      <c r="BJ181" s="112"/>
      <c r="BK181" s="112"/>
      <c r="BL181" s="112"/>
      <c r="BM181" s="112"/>
      <c r="BN181" s="126">
        <f>BM181+BL181+BK181+BJ181</f>
        <v>0</v>
      </c>
      <c r="BO181" s="112"/>
      <c r="BP181" s="112"/>
      <c r="BQ181" s="112"/>
      <c r="BR181" s="112"/>
      <c r="BS181" s="126">
        <f>BR181+BQ181+BP181+BO181</f>
        <v>0</v>
      </c>
      <c r="BT181" s="114"/>
      <c r="BU181" s="118"/>
    </row>
    <row r="182" spans="1:73" ht="39" thickBot="1">
      <c r="A182" s="233">
        <v>136</v>
      </c>
      <c r="B182" s="231" t="s">
        <v>993</v>
      </c>
      <c r="C182" s="232"/>
      <c r="D182" s="192">
        <v>434</v>
      </c>
      <c r="E182" s="298">
        <v>472501001</v>
      </c>
      <c r="F182" s="299"/>
      <c r="G182" s="248" t="s">
        <v>1165</v>
      </c>
      <c r="H182" s="86"/>
      <c r="I182" s="240"/>
      <c r="J182" s="240"/>
      <c r="K182" s="240"/>
      <c r="L182" s="240"/>
      <c r="M182" s="134"/>
      <c r="N182" s="240"/>
      <c r="O182" s="240"/>
      <c r="P182" s="240"/>
      <c r="Q182" s="240"/>
      <c r="R182" s="134"/>
      <c r="S182" s="240"/>
      <c r="T182" s="240"/>
      <c r="U182" s="240"/>
      <c r="V182" s="240"/>
      <c r="W182" s="134"/>
      <c r="X182" s="96"/>
      <c r="Y182" s="240"/>
      <c r="Z182" s="240"/>
      <c r="AA182" s="240"/>
      <c r="AB182" s="240"/>
      <c r="AC182" s="134"/>
      <c r="AD182" s="240"/>
      <c r="AE182" s="240"/>
      <c r="AF182" s="240"/>
      <c r="AG182" s="240"/>
      <c r="AH182" s="134"/>
      <c r="AI182" s="240"/>
      <c r="AJ182" s="240"/>
      <c r="AK182" s="240"/>
      <c r="AL182" s="240"/>
      <c r="AM182" s="134"/>
      <c r="AN182" s="96"/>
      <c r="AO182" s="240"/>
      <c r="AP182" s="240"/>
      <c r="AQ182" s="240"/>
      <c r="AR182" s="240"/>
      <c r="AS182" s="134"/>
      <c r="AT182" s="240"/>
      <c r="AU182" s="240"/>
      <c r="AV182" s="240"/>
      <c r="AW182" s="173"/>
      <c r="AX182" s="134"/>
      <c r="AY182" s="240"/>
      <c r="AZ182" s="280">
        <v>1</v>
      </c>
      <c r="BA182" s="173"/>
      <c r="BB182" s="157"/>
      <c r="BC182" s="134"/>
      <c r="BD182" s="96"/>
      <c r="BE182" s="240"/>
      <c r="BF182" s="155"/>
      <c r="BG182" s="240"/>
      <c r="BH182" s="240"/>
      <c r="BI182" s="134"/>
      <c r="BJ182" s="240"/>
      <c r="BK182" s="240"/>
      <c r="BL182" s="240"/>
      <c r="BM182" s="240"/>
      <c r="BN182" s="134"/>
      <c r="BO182" s="240"/>
      <c r="BP182" s="240"/>
      <c r="BQ182" s="240"/>
      <c r="BR182" s="240"/>
      <c r="BS182" s="134"/>
      <c r="BT182" s="96"/>
      <c r="BU182" s="98"/>
    </row>
    <row r="183" spans="1:73" ht="51" customHeight="1" thickBot="1">
      <c r="A183" s="276">
        <v>137</v>
      </c>
      <c r="B183" s="231" t="s">
        <v>993</v>
      </c>
      <c r="C183" s="232"/>
      <c r="D183" s="192">
        <v>408</v>
      </c>
      <c r="E183" s="298">
        <v>472501001</v>
      </c>
      <c r="F183" s="299"/>
      <c r="G183" s="248" t="s">
        <v>1109</v>
      </c>
      <c r="H183" s="86"/>
      <c r="I183" s="240"/>
      <c r="J183" s="240"/>
      <c r="K183" s="240"/>
      <c r="L183" s="240"/>
      <c r="M183" s="134"/>
      <c r="N183" s="240"/>
      <c r="O183" s="240"/>
      <c r="P183" s="240"/>
      <c r="Q183" s="240"/>
      <c r="R183" s="134"/>
      <c r="S183" s="240"/>
      <c r="T183" s="240"/>
      <c r="U183" s="240"/>
      <c r="V183" s="240"/>
      <c r="W183" s="134"/>
      <c r="X183" s="96"/>
      <c r="Y183" s="240"/>
      <c r="Z183" s="240"/>
      <c r="AA183" s="240"/>
      <c r="AB183" s="240"/>
      <c r="AC183" s="134"/>
      <c r="AD183" s="240"/>
      <c r="AE183" s="240"/>
      <c r="AF183" s="240"/>
      <c r="AG183" s="240"/>
      <c r="AH183" s="134"/>
      <c r="AI183" s="240"/>
      <c r="AJ183" s="240"/>
      <c r="AK183" s="240"/>
      <c r="AL183" s="240"/>
      <c r="AM183" s="134"/>
      <c r="AN183" s="96"/>
      <c r="AO183" s="240"/>
      <c r="AP183" s="240"/>
      <c r="AQ183" s="240"/>
      <c r="AR183" s="240"/>
      <c r="AS183" s="134"/>
      <c r="AT183" s="240"/>
      <c r="AU183" s="240"/>
      <c r="AV183" s="240"/>
      <c r="AW183" s="173"/>
      <c r="AX183" s="134"/>
      <c r="AY183" s="240"/>
      <c r="AZ183" s="280">
        <v>1</v>
      </c>
      <c r="BA183" s="173"/>
      <c r="BB183" s="157"/>
      <c r="BC183" s="134"/>
      <c r="BD183" s="96"/>
      <c r="BE183" s="240"/>
      <c r="BF183" s="155"/>
      <c r="BG183" s="240"/>
      <c r="BH183" s="240"/>
      <c r="BI183" s="134"/>
      <c r="BJ183" s="240"/>
      <c r="BK183" s="240"/>
      <c r="BL183" s="240"/>
      <c r="BM183" s="240"/>
      <c r="BN183" s="134"/>
      <c r="BO183" s="240"/>
      <c r="BP183" s="240"/>
      <c r="BQ183" s="240"/>
      <c r="BR183" s="240"/>
      <c r="BS183" s="134"/>
      <c r="BT183" s="96"/>
      <c r="BU183" s="98"/>
    </row>
    <row r="184" spans="1:73" ht="39" thickBot="1">
      <c r="A184" s="276">
        <v>138</v>
      </c>
      <c r="B184" s="224" t="s">
        <v>993</v>
      </c>
      <c r="C184" s="225"/>
      <c r="D184" s="192">
        <v>465</v>
      </c>
      <c r="E184" s="298">
        <v>472501001</v>
      </c>
      <c r="F184" s="299"/>
      <c r="G184" s="248" t="s">
        <v>1172</v>
      </c>
      <c r="H184" s="86"/>
      <c r="I184" s="240"/>
      <c r="J184" s="240"/>
      <c r="K184" s="240"/>
      <c r="L184" s="240"/>
      <c r="M184" s="134"/>
      <c r="N184" s="240"/>
      <c r="O184" s="240"/>
      <c r="P184" s="240"/>
      <c r="Q184" s="240"/>
      <c r="R184" s="134"/>
      <c r="S184" s="240"/>
      <c r="T184" s="240"/>
      <c r="U184" s="240"/>
      <c r="V184" s="240"/>
      <c r="W184" s="134"/>
      <c r="X184" s="96"/>
      <c r="Y184" s="240"/>
      <c r="Z184" s="240"/>
      <c r="AA184" s="240"/>
      <c r="AB184" s="240"/>
      <c r="AC184" s="134"/>
      <c r="AD184" s="240"/>
      <c r="AE184" s="240"/>
      <c r="AF184" s="240"/>
      <c r="AG184" s="240"/>
      <c r="AH184" s="134"/>
      <c r="AI184" s="240"/>
      <c r="AJ184" s="240"/>
      <c r="AK184" s="240"/>
      <c r="AL184" s="240"/>
      <c r="AM184" s="134"/>
      <c r="AN184" s="96"/>
      <c r="AO184" s="240"/>
      <c r="AP184" s="240"/>
      <c r="AQ184" s="240"/>
      <c r="AR184" s="240"/>
      <c r="AS184" s="134"/>
      <c r="AT184" s="240"/>
      <c r="AU184" s="240"/>
      <c r="AV184" s="240"/>
      <c r="AW184" s="173"/>
      <c r="AX184" s="134"/>
      <c r="AY184" s="240"/>
      <c r="AZ184" s="280">
        <v>1</v>
      </c>
      <c r="BA184" s="173"/>
      <c r="BB184" s="157"/>
      <c r="BC184" s="134"/>
      <c r="BD184" s="96"/>
      <c r="BE184" s="240"/>
      <c r="BF184" s="155"/>
      <c r="BG184" s="240"/>
      <c r="BH184" s="240"/>
      <c r="BI184" s="134"/>
      <c r="BJ184" s="240"/>
      <c r="BK184" s="240"/>
      <c r="BL184" s="240"/>
      <c r="BM184" s="240"/>
      <c r="BN184" s="134"/>
      <c r="BO184" s="240"/>
      <c r="BP184" s="240"/>
      <c r="BQ184" s="240"/>
      <c r="BR184" s="240"/>
      <c r="BS184" s="134"/>
      <c r="BT184" s="96"/>
      <c r="BU184" s="98"/>
    </row>
    <row r="185" spans="1:73" ht="39" thickBot="1">
      <c r="A185" s="276">
        <v>139</v>
      </c>
      <c r="B185" s="375" t="s">
        <v>993</v>
      </c>
      <c r="C185" s="376"/>
      <c r="D185" s="192">
        <v>14</v>
      </c>
      <c r="E185" s="298">
        <v>472501001</v>
      </c>
      <c r="F185" s="299"/>
      <c r="G185" s="248" t="s">
        <v>1110</v>
      </c>
      <c r="H185" s="86"/>
      <c r="I185" s="130"/>
      <c r="J185" s="130"/>
      <c r="K185" s="130"/>
      <c r="L185" s="130"/>
      <c r="M185" s="95">
        <f>L185+K185+J185+I185</f>
        <v>0</v>
      </c>
      <c r="N185" s="130"/>
      <c r="O185" s="130"/>
      <c r="P185" s="130"/>
      <c r="Q185" s="130"/>
      <c r="R185" s="95">
        <f>Q185+P185+O185+N185</f>
        <v>0</v>
      </c>
      <c r="S185" s="130"/>
      <c r="T185" s="130"/>
      <c r="U185" s="130"/>
      <c r="V185" s="130"/>
      <c r="W185" s="95">
        <f>V185+U185+T185+S185</f>
        <v>0</v>
      </c>
      <c r="X185" s="96"/>
      <c r="Y185" s="130"/>
      <c r="Z185" s="130"/>
      <c r="AA185" s="130"/>
      <c r="AB185" s="130"/>
      <c r="AC185" s="95">
        <f>AB185+AA185+Z185+Y185</f>
        <v>0</v>
      </c>
      <c r="AD185" s="130"/>
      <c r="AE185" s="130"/>
      <c r="AF185" s="130"/>
      <c r="AG185" s="130"/>
      <c r="AH185" s="95">
        <f>AG185+AF185+AE185+AD185</f>
        <v>0</v>
      </c>
      <c r="AI185" s="130"/>
      <c r="AJ185" s="130"/>
      <c r="AK185" s="130"/>
      <c r="AL185" s="130"/>
      <c r="AM185" s="95">
        <f>AL185+AK185+AJ185+AI185</f>
        <v>0</v>
      </c>
      <c r="AN185" s="96"/>
      <c r="AO185" s="130"/>
      <c r="AP185" s="130"/>
      <c r="AQ185" s="130"/>
      <c r="AR185" s="130"/>
      <c r="AS185" s="95">
        <f>AR185+AQ185+AP185+AO185</f>
        <v>0</v>
      </c>
      <c r="AT185" s="130"/>
      <c r="AU185" s="130"/>
      <c r="AV185" s="130"/>
      <c r="AW185" s="173"/>
      <c r="AX185" s="95">
        <f>AW185+AV185+AU185+AT185</f>
        <v>0</v>
      </c>
      <c r="AY185" s="130"/>
      <c r="AZ185" s="280">
        <v>1</v>
      </c>
      <c r="BA185" s="173"/>
      <c r="BB185" s="157"/>
      <c r="BC185" s="95">
        <f>BB185+BA185+AZ185+AY185</f>
        <v>1</v>
      </c>
      <c r="BD185" s="96"/>
      <c r="BE185" s="130"/>
      <c r="BF185" s="155"/>
      <c r="BG185" s="130"/>
      <c r="BH185" s="130"/>
      <c r="BI185" s="95">
        <f>BH185+BG185+BF185+BE185</f>
        <v>0</v>
      </c>
      <c r="BJ185" s="130"/>
      <c r="BK185" s="130"/>
      <c r="BL185" s="130"/>
      <c r="BM185" s="130"/>
      <c r="BN185" s="95">
        <f>BM185+BL185+BK185+BJ185</f>
        <v>0</v>
      </c>
      <c r="BO185" s="130"/>
      <c r="BP185" s="130"/>
      <c r="BQ185" s="130"/>
      <c r="BR185" s="130"/>
      <c r="BS185" s="95">
        <f>BR185+BQ185+BP185+BO185</f>
        <v>0</v>
      </c>
      <c r="BT185" s="96"/>
      <c r="BU185" s="133"/>
    </row>
    <row r="186" spans="1:73" ht="37.5" customHeight="1" thickBot="1">
      <c r="A186" s="160"/>
      <c r="B186" s="295" t="s">
        <v>982</v>
      </c>
      <c r="C186" s="296"/>
      <c r="D186" s="296"/>
      <c r="E186" s="296"/>
      <c r="F186" s="296"/>
      <c r="G186" s="297"/>
      <c r="H186" s="145"/>
      <c r="I186" s="171" t="e">
        <f>#REF!+I185+I181</f>
        <v>#REF!</v>
      </c>
      <c r="J186" s="171" t="e">
        <f>#REF!+J185+J181</f>
        <v>#REF!</v>
      </c>
      <c r="K186" s="171" t="e">
        <f>#REF!+K185+K181</f>
        <v>#REF!</v>
      </c>
      <c r="L186" s="171" t="e">
        <f>#REF!+L185+L181</f>
        <v>#REF!</v>
      </c>
      <c r="M186" s="171" t="e">
        <f>L186+K186+J186+I186</f>
        <v>#REF!</v>
      </c>
      <c r="N186" s="171" t="e">
        <f>#REF!+N185+N181</f>
        <v>#REF!</v>
      </c>
      <c r="O186" s="171" t="e">
        <f>#REF!+O185+O181</f>
        <v>#REF!</v>
      </c>
      <c r="P186" s="171" t="e">
        <f>#REF!+P185+P181</f>
        <v>#REF!</v>
      </c>
      <c r="Q186" s="171" t="e">
        <f>#REF!+Q185+Q181</f>
        <v>#REF!</v>
      </c>
      <c r="R186" s="171" t="e">
        <f>Q186+P186+O186+N186</f>
        <v>#REF!</v>
      </c>
      <c r="S186" s="171" t="e">
        <f>#REF!+S185+S181</f>
        <v>#REF!</v>
      </c>
      <c r="T186" s="171" t="e">
        <f>#REF!+T185+T181</f>
        <v>#REF!</v>
      </c>
      <c r="U186" s="171" t="e">
        <f>#REF!+U185+U181</f>
        <v>#REF!</v>
      </c>
      <c r="V186" s="171" t="e">
        <f>#REF!+V185+V181</f>
        <v>#REF!</v>
      </c>
      <c r="W186" s="171" t="e">
        <f>V186+U186+T186+S186</f>
        <v>#REF!</v>
      </c>
      <c r="X186" s="172" t="e">
        <f>W186+R186+M186</f>
        <v>#REF!</v>
      </c>
      <c r="Y186" s="171" t="e">
        <f>#REF!+Y185+Y181</f>
        <v>#REF!</v>
      </c>
      <c r="Z186" s="171" t="e">
        <f>#REF!+Z185+Z181</f>
        <v>#REF!</v>
      </c>
      <c r="AA186" s="171" t="e">
        <f>#REF!+AA185+AA181</f>
        <v>#REF!</v>
      </c>
      <c r="AB186" s="171" t="e">
        <f>#REF!+AB185+AB181</f>
        <v>#REF!</v>
      </c>
      <c r="AC186" s="171" t="e">
        <f>AB186+AA186+Z186+Y186</f>
        <v>#REF!</v>
      </c>
      <c r="AD186" s="171" t="e">
        <f>#REF!+AD185+AD181</f>
        <v>#REF!</v>
      </c>
      <c r="AE186" s="171" t="e">
        <f>#REF!+AE185+AE181</f>
        <v>#REF!</v>
      </c>
      <c r="AF186" s="171" t="e">
        <f>#REF!+AF185+AF181</f>
        <v>#REF!</v>
      </c>
      <c r="AG186" s="171" t="e">
        <f>#REF!+AG185+AG181</f>
        <v>#REF!</v>
      </c>
      <c r="AH186" s="171" t="e">
        <f>AG186+AF186+AE186+AD186</f>
        <v>#REF!</v>
      </c>
      <c r="AI186" s="171" t="e">
        <f>#REF!+AI185+AI181</f>
        <v>#REF!</v>
      </c>
      <c r="AJ186" s="171" t="e">
        <f>#REF!+AJ185+AJ181</f>
        <v>#REF!</v>
      </c>
      <c r="AK186" s="171" t="e">
        <f>#REF!+AK185+AK181</f>
        <v>#REF!</v>
      </c>
      <c r="AL186" s="171" t="e">
        <f>#REF!+AL185+AL181</f>
        <v>#REF!</v>
      </c>
      <c r="AM186" s="171" t="e">
        <f>AL186+AK186+AJ186+AI186</f>
        <v>#REF!</v>
      </c>
      <c r="AN186" s="172" t="e">
        <f>AM186+AH186+AC186</f>
        <v>#REF!</v>
      </c>
      <c r="AO186" s="171" t="e">
        <f>#REF!+AO185+AO181</f>
        <v>#REF!</v>
      </c>
      <c r="AP186" s="171" t="e">
        <f>#REF!+AP185+AP181</f>
        <v>#REF!</v>
      </c>
      <c r="AQ186" s="171" t="e">
        <f>#REF!+AQ185+AQ181</f>
        <v>#REF!</v>
      </c>
      <c r="AR186" s="171" t="e">
        <f>#REF!+AR185+AR181</f>
        <v>#REF!</v>
      </c>
      <c r="AS186" s="171" t="e">
        <f>AR186+AQ186+AP186+AO186</f>
        <v>#REF!</v>
      </c>
      <c r="AT186" s="171" t="e">
        <f>#REF!+AT185+AT181</f>
        <v>#REF!</v>
      </c>
      <c r="AU186" s="171" t="e">
        <f>#REF!+AU185+AU181</f>
        <v>#REF!</v>
      </c>
      <c r="AV186" s="171" t="e">
        <f>#REF!+AV185+AV181</f>
        <v>#REF!</v>
      </c>
      <c r="AW186" s="99"/>
      <c r="AX186" s="99"/>
      <c r="AY186" s="171" t="e">
        <f>#REF!+AY185+AY181</f>
        <v>#REF!</v>
      </c>
      <c r="AZ186" s="99">
        <f>AZ185+AZ184+AZ183+AZ182+AZ181</f>
        <v>5</v>
      </c>
      <c r="BA186" s="99"/>
      <c r="BB186" s="99"/>
      <c r="BC186" s="99">
        <f>AZ186</f>
        <v>5</v>
      </c>
      <c r="BD186" s="106">
        <f>BC186</f>
        <v>5</v>
      </c>
      <c r="BE186" s="171" t="e">
        <f>#REF!+BE185+BE181</f>
        <v>#REF!</v>
      </c>
      <c r="BF186" s="99"/>
      <c r="BG186" s="171" t="e">
        <f>#REF!+BG185+BG181</f>
        <v>#REF!</v>
      </c>
      <c r="BH186" s="171" t="e">
        <f>#REF!+BH185+BH181</f>
        <v>#REF!</v>
      </c>
      <c r="BI186" s="99"/>
      <c r="BJ186" s="171" t="e">
        <f>#REF!+BJ185+BJ181</f>
        <v>#REF!</v>
      </c>
      <c r="BK186" s="171" t="e">
        <f>#REF!+BK185+BK181</f>
        <v>#REF!</v>
      </c>
      <c r="BL186" s="171" t="e">
        <f>#REF!+BL185+BL181</f>
        <v>#REF!</v>
      </c>
      <c r="BM186" s="171" t="e">
        <f>#REF!+BM185+BM181</f>
        <v>#REF!</v>
      </c>
      <c r="BN186" s="171" t="e">
        <f>BM186+BL186+BK186+BJ186</f>
        <v>#REF!</v>
      </c>
      <c r="BO186" s="171" t="e">
        <f>#REF!+BO185+BO181</f>
        <v>#REF!</v>
      </c>
      <c r="BP186" s="171" t="e">
        <f>#REF!+BP185+BP181</f>
        <v>#REF!</v>
      </c>
      <c r="BQ186" s="171" t="e">
        <f>#REF!+BQ185+BQ181</f>
        <v>#REF!</v>
      </c>
      <c r="BR186" s="171" t="e">
        <f>#REF!+BR185+BR181</f>
        <v>#REF!</v>
      </c>
      <c r="BS186" s="99"/>
      <c r="BT186" s="106"/>
      <c r="BU186" s="100">
        <f>BD186</f>
        <v>5</v>
      </c>
    </row>
    <row r="187" spans="1:73" ht="37.5" customHeight="1" thickBot="1">
      <c r="A187" s="195"/>
      <c r="B187" s="303" t="s">
        <v>964</v>
      </c>
      <c r="C187" s="304"/>
      <c r="D187" s="304"/>
      <c r="E187" s="304"/>
      <c r="F187" s="304"/>
      <c r="G187" s="305"/>
      <c r="H187" s="146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</row>
    <row r="188" spans="1:73" ht="52.5" customHeight="1" thickBot="1">
      <c r="A188" s="195">
        <v>140</v>
      </c>
      <c r="B188" s="308" t="s">
        <v>993</v>
      </c>
      <c r="C188" s="309"/>
      <c r="D188" s="192">
        <v>471</v>
      </c>
      <c r="E188" s="298">
        <v>470701001</v>
      </c>
      <c r="F188" s="299"/>
      <c r="G188" s="248" t="s">
        <v>1178</v>
      </c>
      <c r="H188" s="93"/>
      <c r="I188" s="90"/>
      <c r="J188" s="90"/>
      <c r="K188" s="90"/>
      <c r="L188" s="90"/>
      <c r="M188" s="134">
        <f>L188+K188+J188+I188</f>
        <v>0</v>
      </c>
      <c r="N188" s="90"/>
      <c r="O188" s="90"/>
      <c r="P188" s="90"/>
      <c r="Q188" s="90"/>
      <c r="R188" s="134">
        <f>Q188+P188+O188+N188</f>
        <v>0</v>
      </c>
      <c r="S188" s="90"/>
      <c r="T188" s="90"/>
      <c r="U188" s="90"/>
      <c r="V188" s="90"/>
      <c r="W188" s="134">
        <f>V188+U188+T188+S188</f>
        <v>0</v>
      </c>
      <c r="X188" s="96"/>
      <c r="Y188" s="90"/>
      <c r="Z188" s="90"/>
      <c r="AA188" s="90"/>
      <c r="AB188" s="90"/>
      <c r="AC188" s="134">
        <f>AB188+AA188+Z188+Y188</f>
        <v>0</v>
      </c>
      <c r="AD188" s="90"/>
      <c r="AE188" s="90"/>
      <c r="AF188" s="90"/>
      <c r="AG188" s="90"/>
      <c r="AH188" s="134">
        <f>AG188+AF188+AE188+AD188</f>
        <v>0</v>
      </c>
      <c r="AI188" s="90"/>
      <c r="AJ188" s="90"/>
      <c r="AK188" s="90"/>
      <c r="AL188" s="90"/>
      <c r="AM188" s="134">
        <f>AL188+AK188+AJ188+AI188</f>
        <v>0</v>
      </c>
      <c r="AN188" s="96"/>
      <c r="AO188" s="90"/>
      <c r="AP188" s="90"/>
      <c r="AQ188" s="90"/>
      <c r="AR188" s="90"/>
      <c r="AS188" s="134">
        <f>AR188+AQ188+AP188+AO188</f>
        <v>0</v>
      </c>
      <c r="AT188" s="90"/>
      <c r="AU188" s="90"/>
      <c r="AV188" s="90"/>
      <c r="AW188" s="180"/>
      <c r="AX188" s="134">
        <f>AW188+AV188+AU188+AT188</f>
        <v>0</v>
      </c>
      <c r="AY188" s="90"/>
      <c r="AZ188" s="90"/>
      <c r="BA188" s="284">
        <v>1</v>
      </c>
      <c r="BB188" s="180"/>
      <c r="BC188" s="134">
        <f>BB188+BA188+AZ188+AY188</f>
        <v>1</v>
      </c>
      <c r="BD188" s="96"/>
      <c r="BE188" s="192"/>
      <c r="BF188" s="192"/>
      <c r="BG188" s="192"/>
      <c r="BH188" s="192"/>
      <c r="BI188" s="134">
        <f>BH188+BG188+BF188+BE188</f>
        <v>0</v>
      </c>
      <c r="BJ188" s="90"/>
      <c r="BK188" s="90"/>
      <c r="BL188" s="90"/>
      <c r="BM188" s="90"/>
      <c r="BN188" s="134">
        <f>BM188+BL188+BK188+BJ188</f>
        <v>0</v>
      </c>
      <c r="BO188" s="90"/>
      <c r="BP188" s="90"/>
      <c r="BQ188" s="90"/>
      <c r="BR188" s="90"/>
      <c r="BS188" s="134">
        <f>BR188+BQ188+BP188+BO188</f>
        <v>0</v>
      </c>
      <c r="BT188" s="96"/>
      <c r="BU188" s="96"/>
    </row>
    <row r="189" spans="1:73" ht="43.5" customHeight="1" thickBot="1">
      <c r="A189" s="233">
        <v>141</v>
      </c>
      <c r="B189" s="236" t="s">
        <v>993</v>
      </c>
      <c r="C189" s="237"/>
      <c r="D189" s="208">
        <v>394</v>
      </c>
      <c r="E189" s="298">
        <v>470701001</v>
      </c>
      <c r="F189" s="299"/>
      <c r="G189" s="248" t="s">
        <v>1044</v>
      </c>
      <c r="H189" s="93"/>
      <c r="I189" s="90"/>
      <c r="J189" s="90"/>
      <c r="K189" s="90"/>
      <c r="L189" s="90"/>
      <c r="M189" s="134"/>
      <c r="N189" s="90"/>
      <c r="O189" s="90"/>
      <c r="P189" s="90"/>
      <c r="Q189" s="90"/>
      <c r="R189" s="134"/>
      <c r="S189" s="90"/>
      <c r="T189" s="90"/>
      <c r="U189" s="90"/>
      <c r="V189" s="90"/>
      <c r="W189" s="134"/>
      <c r="X189" s="96"/>
      <c r="Y189" s="90"/>
      <c r="Z189" s="90"/>
      <c r="AA189" s="90"/>
      <c r="AB189" s="90"/>
      <c r="AC189" s="134"/>
      <c r="AD189" s="90"/>
      <c r="AE189" s="90"/>
      <c r="AF189" s="90"/>
      <c r="AG189" s="90"/>
      <c r="AH189" s="134"/>
      <c r="AI189" s="90"/>
      <c r="AJ189" s="90"/>
      <c r="AK189" s="90"/>
      <c r="AL189" s="90"/>
      <c r="AM189" s="134"/>
      <c r="AN189" s="96"/>
      <c r="AO189" s="90"/>
      <c r="AP189" s="90"/>
      <c r="AQ189" s="90"/>
      <c r="AR189" s="90"/>
      <c r="AS189" s="134"/>
      <c r="AT189" s="90"/>
      <c r="AU189" s="90"/>
      <c r="AV189" s="90"/>
      <c r="AW189" s="180"/>
      <c r="AX189" s="134"/>
      <c r="AY189" s="90"/>
      <c r="AZ189" s="90"/>
      <c r="BA189" s="284">
        <v>1</v>
      </c>
      <c r="BB189" s="180"/>
      <c r="BC189" s="134"/>
      <c r="BD189" s="96"/>
      <c r="BE189" s="192"/>
      <c r="BF189" s="192"/>
      <c r="BG189" s="192"/>
      <c r="BH189" s="192"/>
      <c r="BI189" s="134"/>
      <c r="BJ189" s="90"/>
      <c r="BK189" s="90"/>
      <c r="BL189" s="90"/>
      <c r="BM189" s="90"/>
      <c r="BN189" s="134"/>
      <c r="BO189" s="90"/>
      <c r="BP189" s="90"/>
      <c r="BQ189" s="90"/>
      <c r="BR189" s="90"/>
      <c r="BS189" s="134"/>
      <c r="BT189" s="96"/>
      <c r="BU189" s="96"/>
    </row>
    <row r="190" spans="1:73" ht="43.5" customHeight="1" thickBot="1">
      <c r="A190" s="276">
        <v>142</v>
      </c>
      <c r="B190" s="236" t="s">
        <v>993</v>
      </c>
      <c r="C190" s="237"/>
      <c r="D190" s="208">
        <v>436</v>
      </c>
      <c r="E190" s="298">
        <v>470701001</v>
      </c>
      <c r="F190" s="299"/>
      <c r="G190" s="248" t="s">
        <v>1068</v>
      </c>
      <c r="H190" s="93"/>
      <c r="I190" s="90"/>
      <c r="J190" s="90"/>
      <c r="K190" s="90"/>
      <c r="L190" s="90"/>
      <c r="M190" s="134"/>
      <c r="N190" s="90"/>
      <c r="O190" s="90"/>
      <c r="P190" s="90"/>
      <c r="Q190" s="90"/>
      <c r="R190" s="134"/>
      <c r="S190" s="90"/>
      <c r="T190" s="90"/>
      <c r="U190" s="90"/>
      <c r="V190" s="90"/>
      <c r="W190" s="134"/>
      <c r="X190" s="96"/>
      <c r="Y190" s="90"/>
      <c r="Z190" s="90"/>
      <c r="AA190" s="90"/>
      <c r="AB190" s="90"/>
      <c r="AC190" s="134"/>
      <c r="AD190" s="90"/>
      <c r="AE190" s="90"/>
      <c r="AF190" s="90"/>
      <c r="AG190" s="90"/>
      <c r="AH190" s="134"/>
      <c r="AI190" s="90"/>
      <c r="AJ190" s="90"/>
      <c r="AK190" s="90"/>
      <c r="AL190" s="90"/>
      <c r="AM190" s="134"/>
      <c r="AN190" s="96"/>
      <c r="AO190" s="90"/>
      <c r="AP190" s="90"/>
      <c r="AQ190" s="90"/>
      <c r="AR190" s="90"/>
      <c r="AS190" s="134"/>
      <c r="AT190" s="90"/>
      <c r="AU190" s="90"/>
      <c r="AV190" s="90"/>
      <c r="AW190" s="180"/>
      <c r="AX190" s="134"/>
      <c r="AY190" s="90"/>
      <c r="AZ190" s="90"/>
      <c r="BA190" s="284">
        <v>1</v>
      </c>
      <c r="BB190" s="180"/>
      <c r="BC190" s="134"/>
      <c r="BD190" s="96"/>
      <c r="BE190" s="192"/>
      <c r="BF190" s="192"/>
      <c r="BG190" s="192"/>
      <c r="BH190" s="192"/>
      <c r="BI190" s="134"/>
      <c r="BJ190" s="90"/>
      <c r="BK190" s="90"/>
      <c r="BL190" s="90"/>
      <c r="BM190" s="90"/>
      <c r="BN190" s="134"/>
      <c r="BO190" s="90"/>
      <c r="BP190" s="90"/>
      <c r="BQ190" s="90"/>
      <c r="BR190" s="90"/>
      <c r="BS190" s="134"/>
      <c r="BT190" s="96"/>
      <c r="BU190" s="96"/>
    </row>
    <row r="191" spans="1:73" ht="43.5" customHeight="1" thickBot="1">
      <c r="A191" s="276">
        <v>143</v>
      </c>
      <c r="B191" s="257" t="s">
        <v>993</v>
      </c>
      <c r="C191" s="258"/>
      <c r="D191" s="208">
        <v>457</v>
      </c>
      <c r="E191" s="298">
        <v>470701001</v>
      </c>
      <c r="F191" s="299"/>
      <c r="G191" s="248" t="s">
        <v>1160</v>
      </c>
      <c r="H191" s="93"/>
      <c r="I191" s="90"/>
      <c r="J191" s="90"/>
      <c r="K191" s="90"/>
      <c r="L191" s="90"/>
      <c r="M191" s="134"/>
      <c r="N191" s="90"/>
      <c r="O191" s="90"/>
      <c r="P191" s="90"/>
      <c r="Q191" s="90"/>
      <c r="R191" s="134"/>
      <c r="S191" s="90"/>
      <c r="T191" s="90"/>
      <c r="U191" s="90"/>
      <c r="V191" s="90"/>
      <c r="W191" s="134"/>
      <c r="X191" s="96"/>
      <c r="Y191" s="90"/>
      <c r="Z191" s="90"/>
      <c r="AA191" s="90"/>
      <c r="AB191" s="90"/>
      <c r="AC191" s="134"/>
      <c r="AD191" s="90"/>
      <c r="AE191" s="90"/>
      <c r="AF191" s="90"/>
      <c r="AG191" s="90"/>
      <c r="AH191" s="134"/>
      <c r="AI191" s="90"/>
      <c r="AJ191" s="90"/>
      <c r="AK191" s="90"/>
      <c r="AL191" s="90"/>
      <c r="AM191" s="134"/>
      <c r="AN191" s="96"/>
      <c r="AO191" s="90"/>
      <c r="AP191" s="90"/>
      <c r="AQ191" s="90"/>
      <c r="AR191" s="90"/>
      <c r="AS191" s="134"/>
      <c r="AT191" s="90"/>
      <c r="AU191" s="90"/>
      <c r="AV191" s="90"/>
      <c r="AW191" s="180"/>
      <c r="AX191" s="134"/>
      <c r="AY191" s="90"/>
      <c r="AZ191" s="90"/>
      <c r="BA191" s="284">
        <v>1</v>
      </c>
      <c r="BB191" s="180"/>
      <c r="BC191" s="134"/>
      <c r="BD191" s="96"/>
      <c r="BE191" s="192"/>
      <c r="BF191" s="192"/>
      <c r="BG191" s="192"/>
      <c r="BH191" s="192"/>
      <c r="BI191" s="134"/>
      <c r="BJ191" s="90"/>
      <c r="BK191" s="90"/>
      <c r="BL191" s="90"/>
      <c r="BM191" s="90"/>
      <c r="BN191" s="134"/>
      <c r="BO191" s="90"/>
      <c r="BP191" s="90"/>
      <c r="BQ191" s="90"/>
      <c r="BR191" s="90"/>
      <c r="BS191" s="134"/>
      <c r="BT191" s="96"/>
      <c r="BU191" s="96"/>
    </row>
    <row r="192" spans="1:73" ht="43.5" customHeight="1" thickBot="1">
      <c r="A192" s="276">
        <v>144</v>
      </c>
      <c r="B192" s="236" t="s">
        <v>993</v>
      </c>
      <c r="C192" s="237"/>
      <c r="D192" s="208">
        <v>429</v>
      </c>
      <c r="E192" s="298">
        <v>470701001</v>
      </c>
      <c r="F192" s="299"/>
      <c r="G192" s="248" t="s">
        <v>1062</v>
      </c>
      <c r="H192" s="93"/>
      <c r="I192" s="90"/>
      <c r="J192" s="90"/>
      <c r="K192" s="90"/>
      <c r="L192" s="90"/>
      <c r="M192" s="134"/>
      <c r="N192" s="90"/>
      <c r="O192" s="90"/>
      <c r="P192" s="90"/>
      <c r="Q192" s="90"/>
      <c r="R192" s="134"/>
      <c r="S192" s="90"/>
      <c r="T192" s="90"/>
      <c r="U192" s="90"/>
      <c r="V192" s="90"/>
      <c r="W192" s="134"/>
      <c r="X192" s="96"/>
      <c r="Y192" s="90"/>
      <c r="Z192" s="90"/>
      <c r="AA192" s="90"/>
      <c r="AB192" s="90"/>
      <c r="AC192" s="134"/>
      <c r="AD192" s="90"/>
      <c r="AE192" s="90"/>
      <c r="AF192" s="90"/>
      <c r="AG192" s="90"/>
      <c r="AH192" s="134"/>
      <c r="AI192" s="90"/>
      <c r="AJ192" s="90"/>
      <c r="AK192" s="90"/>
      <c r="AL192" s="90"/>
      <c r="AM192" s="134"/>
      <c r="AN192" s="96"/>
      <c r="AO192" s="90"/>
      <c r="AP192" s="90"/>
      <c r="AQ192" s="90"/>
      <c r="AR192" s="90"/>
      <c r="AS192" s="134"/>
      <c r="AT192" s="90"/>
      <c r="AU192" s="90"/>
      <c r="AV192" s="90"/>
      <c r="AW192" s="180"/>
      <c r="AX192" s="134"/>
      <c r="AY192" s="90"/>
      <c r="AZ192" s="90"/>
      <c r="BA192" s="284">
        <v>1</v>
      </c>
      <c r="BB192" s="180"/>
      <c r="BC192" s="134"/>
      <c r="BD192" s="96"/>
      <c r="BE192" s="192"/>
      <c r="BF192" s="192"/>
      <c r="BG192" s="192"/>
      <c r="BH192" s="192"/>
      <c r="BI192" s="134"/>
      <c r="BJ192" s="90"/>
      <c r="BK192" s="90"/>
      <c r="BL192" s="90"/>
      <c r="BM192" s="90"/>
      <c r="BN192" s="134"/>
      <c r="BO192" s="90"/>
      <c r="BP192" s="90"/>
      <c r="BQ192" s="90"/>
      <c r="BR192" s="90"/>
      <c r="BS192" s="134"/>
      <c r="BT192" s="96"/>
      <c r="BU192" s="96"/>
    </row>
    <row r="193" spans="1:73" ht="37.5" customHeight="1" thickBot="1">
      <c r="A193" s="276">
        <v>145</v>
      </c>
      <c r="B193" s="168" t="s">
        <v>993</v>
      </c>
      <c r="C193" s="165"/>
      <c r="D193" s="208">
        <v>31</v>
      </c>
      <c r="E193" s="298">
        <v>470701001</v>
      </c>
      <c r="F193" s="299"/>
      <c r="G193" s="248" t="s">
        <v>1111</v>
      </c>
      <c r="H193" s="93"/>
      <c r="I193" s="90"/>
      <c r="J193" s="90"/>
      <c r="K193" s="90"/>
      <c r="L193" s="90"/>
      <c r="M193" s="134"/>
      <c r="N193" s="90"/>
      <c r="O193" s="90"/>
      <c r="P193" s="90"/>
      <c r="Q193" s="90"/>
      <c r="R193" s="134"/>
      <c r="S193" s="90"/>
      <c r="T193" s="90"/>
      <c r="U193" s="90"/>
      <c r="V193" s="90"/>
      <c r="W193" s="134"/>
      <c r="X193" s="96"/>
      <c r="Y193" s="90"/>
      <c r="Z193" s="90"/>
      <c r="AA193" s="90"/>
      <c r="AB193" s="90"/>
      <c r="AC193" s="134"/>
      <c r="AD193" s="90"/>
      <c r="AE193" s="90"/>
      <c r="AF193" s="90"/>
      <c r="AG193" s="90"/>
      <c r="AH193" s="134"/>
      <c r="AI193" s="90"/>
      <c r="AJ193" s="90"/>
      <c r="AK193" s="90"/>
      <c r="AL193" s="90"/>
      <c r="AM193" s="134"/>
      <c r="AN193" s="96"/>
      <c r="AO193" s="90"/>
      <c r="AP193" s="90"/>
      <c r="AQ193" s="90"/>
      <c r="AR193" s="90"/>
      <c r="AS193" s="134"/>
      <c r="AT193" s="90"/>
      <c r="AU193" s="90"/>
      <c r="AV193" s="90"/>
      <c r="AW193" s="180"/>
      <c r="AX193" s="134"/>
      <c r="AY193" s="90"/>
      <c r="AZ193" s="90"/>
      <c r="BA193" s="286"/>
      <c r="BB193" s="284">
        <v>1</v>
      </c>
      <c r="BC193" s="134"/>
      <c r="BD193" s="96"/>
      <c r="BE193" s="192"/>
      <c r="BF193" s="192"/>
      <c r="BG193" s="192"/>
      <c r="BH193" s="192"/>
      <c r="BI193" s="134"/>
      <c r="BJ193" s="90"/>
      <c r="BK193" s="90"/>
      <c r="BL193" s="90"/>
      <c r="BM193" s="90"/>
      <c r="BN193" s="134"/>
      <c r="BO193" s="90"/>
      <c r="BP193" s="90"/>
      <c r="BQ193" s="90"/>
      <c r="BR193" s="90"/>
      <c r="BS193" s="134"/>
      <c r="BT193" s="96"/>
      <c r="BU193" s="96"/>
    </row>
    <row r="194" spans="1:73" ht="37.5" customHeight="1" thickBot="1">
      <c r="A194" s="276">
        <v>146</v>
      </c>
      <c r="B194" s="182" t="s">
        <v>993</v>
      </c>
      <c r="C194" s="175"/>
      <c r="D194" s="208">
        <v>342</v>
      </c>
      <c r="E194" s="300">
        <v>470701001</v>
      </c>
      <c r="F194" s="299"/>
      <c r="G194" s="253" t="s">
        <v>1112</v>
      </c>
      <c r="H194" s="93"/>
      <c r="I194" s="90"/>
      <c r="J194" s="90"/>
      <c r="K194" s="90"/>
      <c r="L194" s="90"/>
      <c r="M194" s="134"/>
      <c r="N194" s="90"/>
      <c r="O194" s="90"/>
      <c r="P194" s="90"/>
      <c r="Q194" s="90"/>
      <c r="R194" s="134"/>
      <c r="S194" s="90"/>
      <c r="T194" s="90"/>
      <c r="U194" s="90"/>
      <c r="V194" s="90"/>
      <c r="W194" s="134"/>
      <c r="X194" s="96"/>
      <c r="Y194" s="90"/>
      <c r="Z194" s="90"/>
      <c r="AA194" s="90"/>
      <c r="AB194" s="90"/>
      <c r="AC194" s="134"/>
      <c r="AD194" s="90"/>
      <c r="AE194" s="90"/>
      <c r="AF194" s="90"/>
      <c r="AG194" s="90"/>
      <c r="AH194" s="134"/>
      <c r="AI194" s="90"/>
      <c r="AJ194" s="90"/>
      <c r="AK194" s="90"/>
      <c r="AL194" s="90"/>
      <c r="AM194" s="134"/>
      <c r="AN194" s="96"/>
      <c r="AO194" s="90"/>
      <c r="AP194" s="90"/>
      <c r="AQ194" s="90"/>
      <c r="AR194" s="90"/>
      <c r="AS194" s="134"/>
      <c r="AT194" s="90"/>
      <c r="AU194" s="90"/>
      <c r="AV194" s="90"/>
      <c r="AW194" s="180"/>
      <c r="AX194" s="134"/>
      <c r="AY194" s="90"/>
      <c r="AZ194" s="90"/>
      <c r="BA194" s="286"/>
      <c r="BB194" s="284">
        <v>1</v>
      </c>
      <c r="BC194" s="134"/>
      <c r="BD194" s="96"/>
      <c r="BE194" s="192"/>
      <c r="BF194" s="192"/>
      <c r="BG194" s="192"/>
      <c r="BH194" s="192"/>
      <c r="BI194" s="134"/>
      <c r="BJ194" s="90"/>
      <c r="BK194" s="90"/>
      <c r="BL194" s="90"/>
      <c r="BM194" s="90"/>
      <c r="BN194" s="134"/>
      <c r="BO194" s="90"/>
      <c r="BP194" s="90"/>
      <c r="BQ194" s="90"/>
      <c r="BR194" s="90"/>
      <c r="BS194" s="134"/>
      <c r="BT194" s="96"/>
      <c r="BU194" s="96"/>
    </row>
    <row r="195" spans="1:73" ht="37.5" customHeight="1" thickBot="1">
      <c r="A195" s="276">
        <v>147</v>
      </c>
      <c r="B195" s="308" t="s">
        <v>993</v>
      </c>
      <c r="C195" s="309"/>
      <c r="D195" s="209">
        <v>179</v>
      </c>
      <c r="E195" s="301">
        <v>470701001</v>
      </c>
      <c r="F195" s="302"/>
      <c r="G195" s="246" t="s">
        <v>1152</v>
      </c>
      <c r="H195" s="84"/>
      <c r="I195" s="90"/>
      <c r="J195" s="90"/>
      <c r="K195" s="90"/>
      <c r="L195" s="90"/>
      <c r="M195" s="134">
        <f>L195+K195+J195+I195</f>
        <v>0</v>
      </c>
      <c r="N195" s="90"/>
      <c r="O195" s="90"/>
      <c r="P195" s="90"/>
      <c r="Q195" s="90"/>
      <c r="R195" s="134">
        <f>Q195+P195+O195+N195</f>
        <v>0</v>
      </c>
      <c r="S195" s="90"/>
      <c r="T195" s="90"/>
      <c r="U195" s="90"/>
      <c r="V195" s="90"/>
      <c r="W195" s="134">
        <f>V195+U195+T195+S195</f>
        <v>0</v>
      </c>
      <c r="X195" s="96"/>
      <c r="Y195" s="90"/>
      <c r="Z195" s="90"/>
      <c r="AA195" s="90"/>
      <c r="AB195" s="90"/>
      <c r="AC195" s="134">
        <f>AB195+AA195+Z195+Y195</f>
        <v>0</v>
      </c>
      <c r="AD195" s="90"/>
      <c r="AE195" s="90"/>
      <c r="AF195" s="90"/>
      <c r="AG195" s="90"/>
      <c r="AH195" s="134">
        <f>AG195+AF195+AE195+AD195</f>
        <v>0</v>
      </c>
      <c r="AI195" s="90"/>
      <c r="AJ195" s="90"/>
      <c r="AK195" s="90"/>
      <c r="AL195" s="90"/>
      <c r="AM195" s="134">
        <f>AL195+AK195+AJ195+AI195</f>
        <v>0</v>
      </c>
      <c r="AN195" s="96"/>
      <c r="AO195" s="90"/>
      <c r="AP195" s="90"/>
      <c r="AQ195" s="90"/>
      <c r="AR195" s="90"/>
      <c r="AS195" s="134">
        <f>AR195+AQ195+AP195+AO195</f>
        <v>0</v>
      </c>
      <c r="AT195" s="90"/>
      <c r="AU195" s="90"/>
      <c r="AV195" s="90"/>
      <c r="AW195" s="180"/>
      <c r="AX195" s="134">
        <f>AW195+AV195+AU195+AT195</f>
        <v>0</v>
      </c>
      <c r="AY195" s="90"/>
      <c r="AZ195" s="90"/>
      <c r="BA195" s="286"/>
      <c r="BB195" s="284">
        <v>1</v>
      </c>
      <c r="BC195" s="134">
        <f>BB195+BA195+AZ195+AY195</f>
        <v>1</v>
      </c>
      <c r="BD195" s="96"/>
      <c r="BE195" s="192"/>
      <c r="BF195" s="192"/>
      <c r="BG195" s="192"/>
      <c r="BH195" s="192"/>
      <c r="BI195" s="134">
        <f>BH195+BG195+BF195+BE195</f>
        <v>0</v>
      </c>
      <c r="BJ195" s="90"/>
      <c r="BK195" s="90"/>
      <c r="BL195" s="90"/>
      <c r="BM195" s="90"/>
      <c r="BN195" s="134">
        <f>BM195+BL195+BK195+BJ195</f>
        <v>0</v>
      </c>
      <c r="BO195" s="90"/>
      <c r="BP195" s="90"/>
      <c r="BQ195" s="90"/>
      <c r="BR195" s="90"/>
      <c r="BS195" s="134">
        <f>BR195+BQ195+BP195+BO195</f>
        <v>0</v>
      </c>
      <c r="BT195" s="96"/>
      <c r="BU195" s="96"/>
    </row>
    <row r="196" spans="1:73" ht="37.5" customHeight="1" thickBot="1">
      <c r="A196" s="195"/>
      <c r="B196" s="295" t="s">
        <v>982</v>
      </c>
      <c r="C196" s="296"/>
      <c r="D196" s="296"/>
      <c r="E196" s="296"/>
      <c r="F196" s="296"/>
      <c r="G196" s="297"/>
      <c r="H196" s="145"/>
      <c r="I196" s="171">
        <f>I195+I188</f>
        <v>0</v>
      </c>
      <c r="J196" s="171">
        <f>J195+J188</f>
        <v>0</v>
      </c>
      <c r="K196" s="171">
        <f>K195+K188</f>
        <v>0</v>
      </c>
      <c r="L196" s="171">
        <f>L195+L188</f>
        <v>0</v>
      </c>
      <c r="M196" s="171">
        <f>L196+K196+J196+I196</f>
        <v>0</v>
      </c>
      <c r="N196" s="171">
        <f>N195+N188</f>
        <v>0</v>
      </c>
      <c r="O196" s="171">
        <f>O195+O188</f>
        <v>0</v>
      </c>
      <c r="P196" s="171">
        <f>P195+P188</f>
        <v>0</v>
      </c>
      <c r="Q196" s="171">
        <f>Q195+Q188</f>
        <v>0</v>
      </c>
      <c r="R196" s="171">
        <f>Q196+P196+O196+N196</f>
        <v>0</v>
      </c>
      <c r="S196" s="171">
        <f>S195+S188</f>
        <v>0</v>
      </c>
      <c r="T196" s="171">
        <f>T195+T188</f>
        <v>0</v>
      </c>
      <c r="U196" s="171">
        <f>U195+U188</f>
        <v>0</v>
      </c>
      <c r="V196" s="171">
        <f>V195+V188</f>
        <v>0</v>
      </c>
      <c r="W196" s="171">
        <f>V196+U196+T196+S196</f>
        <v>0</v>
      </c>
      <c r="X196" s="172">
        <f>W196+R196+M196</f>
        <v>0</v>
      </c>
      <c r="Y196" s="171">
        <f>Y195+Y188</f>
        <v>0</v>
      </c>
      <c r="Z196" s="171">
        <f>Z195+Z188</f>
        <v>0</v>
      </c>
      <c r="AA196" s="171">
        <f>AA195+AA188</f>
        <v>0</v>
      </c>
      <c r="AB196" s="171">
        <f>AB195+AB188</f>
        <v>0</v>
      </c>
      <c r="AC196" s="171">
        <f>AB196+AA196+Z196+Y196</f>
        <v>0</v>
      </c>
      <c r="AD196" s="171">
        <f>AD195+AD188</f>
        <v>0</v>
      </c>
      <c r="AE196" s="171">
        <f>AE195+AE188</f>
        <v>0</v>
      </c>
      <c r="AF196" s="171">
        <f>AF195+AF188</f>
        <v>0</v>
      </c>
      <c r="AG196" s="171">
        <f>AG195+AG188</f>
        <v>0</v>
      </c>
      <c r="AH196" s="171">
        <f>AG196+AF196+AE196+AD196</f>
        <v>0</v>
      </c>
      <c r="AI196" s="171">
        <f>AI195+AI188</f>
        <v>0</v>
      </c>
      <c r="AJ196" s="171">
        <f>AJ195+AJ188</f>
        <v>0</v>
      </c>
      <c r="AK196" s="171">
        <f>AK195+AK188</f>
        <v>0</v>
      </c>
      <c r="AL196" s="171">
        <f>AL195+AL188</f>
        <v>0</v>
      </c>
      <c r="AM196" s="171">
        <f>AL196+AK196+AJ196+AI196</f>
        <v>0</v>
      </c>
      <c r="AN196" s="172">
        <f>AM196+AH196+AC196</f>
        <v>0</v>
      </c>
      <c r="AO196" s="171">
        <f>AO195+AO188</f>
        <v>0</v>
      </c>
      <c r="AP196" s="171">
        <f>AP195+AP188</f>
        <v>0</v>
      </c>
      <c r="AQ196" s="171">
        <f>AQ195+AQ188</f>
        <v>0</v>
      </c>
      <c r="AR196" s="171">
        <f>AR195+AR188</f>
        <v>0</v>
      </c>
      <c r="AS196" s="171">
        <f>AR196+AQ196+AP196+AO196</f>
        <v>0</v>
      </c>
      <c r="AT196" s="171">
        <f>AT195+AT188</f>
        <v>0</v>
      </c>
      <c r="AU196" s="171">
        <f>AU195+AU188</f>
        <v>0</v>
      </c>
      <c r="AV196" s="171">
        <f>AV195+AV188</f>
        <v>0</v>
      </c>
      <c r="AW196" s="99"/>
      <c r="AX196" s="99"/>
      <c r="AY196" s="171">
        <f>AY195+AY188</f>
        <v>0</v>
      </c>
      <c r="AZ196" s="171">
        <f>AZ195+AZ188</f>
        <v>0</v>
      </c>
      <c r="BA196" s="99">
        <f>BA192+BA191+BA190+BA189+BA188</f>
        <v>5</v>
      </c>
      <c r="BB196" s="99">
        <f>BB195+BB194+BB193</f>
        <v>3</v>
      </c>
      <c r="BC196" s="99">
        <f>BB196+BA196+AZ196+AY196</f>
        <v>8</v>
      </c>
      <c r="BD196" s="106">
        <f>BC196</f>
        <v>8</v>
      </c>
      <c r="BE196" s="171">
        <f>BE195+BE188</f>
        <v>0</v>
      </c>
      <c r="BF196" s="171">
        <f>BF195+BF188</f>
        <v>0</v>
      </c>
      <c r="BG196" s="99"/>
      <c r="BH196" s="99"/>
      <c r="BI196" s="99"/>
      <c r="BJ196" s="171">
        <f>BJ195+BJ188</f>
        <v>0</v>
      </c>
      <c r="BK196" s="171">
        <f>BK195+BK188</f>
        <v>0</v>
      </c>
      <c r="BL196" s="171">
        <f>BL195+BL188</f>
        <v>0</v>
      </c>
      <c r="BM196" s="171">
        <f>BM195+BM188</f>
        <v>0</v>
      </c>
      <c r="BN196" s="171">
        <f>BM196+BL196+BK196+BJ196</f>
        <v>0</v>
      </c>
      <c r="BO196" s="171">
        <f>BO195+BO188</f>
        <v>0</v>
      </c>
      <c r="BP196" s="171">
        <f>BP195+BP188</f>
        <v>0</v>
      </c>
      <c r="BQ196" s="171">
        <f>BQ195+BQ188</f>
        <v>0</v>
      </c>
      <c r="BR196" s="171">
        <f>BR195+BR188</f>
        <v>0</v>
      </c>
      <c r="BS196" s="171">
        <f>BR196+BQ196+BP196+BO196</f>
        <v>0</v>
      </c>
      <c r="BT196" s="106"/>
      <c r="BU196" s="106">
        <f>BD196</f>
        <v>8</v>
      </c>
    </row>
    <row r="197" spans="1:73" ht="38.25" customHeight="1" thickBot="1">
      <c r="A197" s="160"/>
      <c r="B197" s="303" t="s">
        <v>967</v>
      </c>
      <c r="C197" s="304"/>
      <c r="D197" s="304"/>
      <c r="E197" s="304"/>
      <c r="F197" s="304"/>
      <c r="G197" s="305"/>
      <c r="H197" s="153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3"/>
      <c r="Y197" s="101"/>
      <c r="Z197" s="101"/>
      <c r="AA197" s="101"/>
      <c r="AB197" s="101"/>
      <c r="AC197" s="102"/>
      <c r="AD197" s="101"/>
      <c r="AE197" s="101"/>
      <c r="AF197" s="101"/>
      <c r="AG197" s="101"/>
      <c r="AH197" s="102"/>
      <c r="AI197" s="101"/>
      <c r="AJ197" s="101"/>
      <c r="AK197" s="101"/>
      <c r="AL197" s="101"/>
      <c r="AM197" s="102"/>
      <c r="AN197" s="103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3"/>
      <c r="BE197" s="128"/>
      <c r="BF197" s="128"/>
      <c r="BG197" s="128"/>
      <c r="BH197" s="128"/>
      <c r="BI197" s="102"/>
      <c r="BJ197" s="128"/>
      <c r="BK197" s="128"/>
      <c r="BL197" s="128"/>
      <c r="BM197" s="128"/>
      <c r="BN197" s="102"/>
      <c r="BO197" s="128"/>
      <c r="BP197" s="128"/>
      <c r="BQ197" s="128"/>
      <c r="BR197" s="128"/>
      <c r="BS197" s="102"/>
      <c r="BT197" s="103"/>
      <c r="BU197" s="129"/>
    </row>
    <row r="198" spans="1:73" ht="39" thickBot="1">
      <c r="A198" s="160">
        <v>148</v>
      </c>
      <c r="B198" s="293" t="s">
        <v>993</v>
      </c>
      <c r="C198" s="294"/>
      <c r="D198" s="209">
        <v>411</v>
      </c>
      <c r="E198" s="301">
        <v>471001001</v>
      </c>
      <c r="F198" s="302"/>
      <c r="G198" s="246" t="s">
        <v>1113</v>
      </c>
      <c r="H198" s="84"/>
      <c r="I198" s="130"/>
      <c r="J198" s="130"/>
      <c r="K198" s="130"/>
      <c r="L198" s="130"/>
      <c r="M198" s="95">
        <f>L198+K198+J198+I198</f>
        <v>0</v>
      </c>
      <c r="N198" s="130"/>
      <c r="O198" s="130"/>
      <c r="P198" s="130"/>
      <c r="Q198" s="130"/>
      <c r="R198" s="95">
        <f>Q198+P198+O198+N198</f>
        <v>0</v>
      </c>
      <c r="S198" s="130"/>
      <c r="T198" s="130"/>
      <c r="U198" s="130"/>
      <c r="V198" s="130"/>
      <c r="W198" s="95">
        <f>V198+U198+T198+S198</f>
        <v>0</v>
      </c>
      <c r="X198" s="96"/>
      <c r="Y198" s="130"/>
      <c r="Z198" s="130"/>
      <c r="AA198" s="130"/>
      <c r="AB198" s="130"/>
      <c r="AC198" s="95">
        <f>AB198+AA198+Z198+Y198</f>
        <v>0</v>
      </c>
      <c r="AD198" s="130"/>
      <c r="AE198" s="130"/>
      <c r="AF198" s="130"/>
      <c r="AG198" s="130"/>
      <c r="AH198" s="95">
        <f>AG198+AF198+AE198+AD198</f>
        <v>0</v>
      </c>
      <c r="AI198" s="130"/>
      <c r="AJ198" s="130"/>
      <c r="AK198" s="130"/>
      <c r="AL198" s="130"/>
      <c r="AM198" s="95">
        <f>AL198+AK198+AJ198+AI198</f>
        <v>0</v>
      </c>
      <c r="AN198" s="96"/>
      <c r="AO198" s="130"/>
      <c r="AP198" s="130"/>
      <c r="AQ198" s="130"/>
      <c r="AR198" s="130"/>
      <c r="AS198" s="95">
        <f>AR198+AQ198+AP198+AO198</f>
        <v>0</v>
      </c>
      <c r="AT198" s="130"/>
      <c r="AU198" s="130"/>
      <c r="AV198" s="130"/>
      <c r="AW198" s="130"/>
      <c r="AX198" s="95">
        <f>AW198+AV198+AU198+AT198</f>
        <v>0</v>
      </c>
      <c r="AY198" s="173"/>
      <c r="AZ198" s="130"/>
      <c r="BA198" s="130"/>
      <c r="BB198" s="130"/>
      <c r="BC198" s="95">
        <f>BB198+BA198+AZ198+AY198</f>
        <v>0</v>
      </c>
      <c r="BD198" s="96"/>
      <c r="BE198" s="280">
        <v>1</v>
      </c>
      <c r="BF198" s="130"/>
      <c r="BG198" s="157"/>
      <c r="BH198" s="130"/>
      <c r="BI198" s="95">
        <f>BH198+BG198+BF198+BE198</f>
        <v>1</v>
      </c>
      <c r="BJ198" s="155"/>
      <c r="BK198" s="130"/>
      <c r="BL198" s="130"/>
      <c r="BM198" s="130"/>
      <c r="BN198" s="95">
        <f>BM198+BL198+BK198+BJ198</f>
        <v>0</v>
      </c>
      <c r="BO198" s="130"/>
      <c r="BP198" s="130"/>
      <c r="BQ198" s="130"/>
      <c r="BR198" s="130"/>
      <c r="BS198" s="95">
        <f>BR198+BQ198+BP198+BO198</f>
        <v>0</v>
      </c>
      <c r="BT198" s="96"/>
      <c r="BU198" s="133"/>
    </row>
    <row r="199" spans="1:73" ht="39" thickBot="1">
      <c r="A199" s="160">
        <v>149</v>
      </c>
      <c r="B199" s="293" t="s">
        <v>993</v>
      </c>
      <c r="C199" s="294"/>
      <c r="D199" s="209">
        <v>17</v>
      </c>
      <c r="E199" s="301">
        <v>471001001</v>
      </c>
      <c r="F199" s="302"/>
      <c r="G199" s="246" t="s">
        <v>1114</v>
      </c>
      <c r="H199" s="152"/>
      <c r="I199" s="130"/>
      <c r="J199" s="130"/>
      <c r="K199" s="130"/>
      <c r="L199" s="130"/>
      <c r="M199" s="95">
        <f>L199+K199+J199+I199</f>
        <v>0</v>
      </c>
      <c r="N199" s="130"/>
      <c r="O199" s="130"/>
      <c r="P199" s="130"/>
      <c r="Q199" s="130"/>
      <c r="R199" s="95">
        <f>Q199+P199+O199+N199</f>
        <v>0</v>
      </c>
      <c r="S199" s="130"/>
      <c r="T199" s="130"/>
      <c r="U199" s="130"/>
      <c r="V199" s="130"/>
      <c r="W199" s="95">
        <f>V199+U199+T199+S199</f>
        <v>0</v>
      </c>
      <c r="X199" s="96"/>
      <c r="Y199" s="130"/>
      <c r="Z199" s="130"/>
      <c r="AA199" s="130"/>
      <c r="AB199" s="130"/>
      <c r="AC199" s="95">
        <f>AB199+AA199+Z199+Y199</f>
        <v>0</v>
      </c>
      <c r="AD199" s="130"/>
      <c r="AE199" s="130"/>
      <c r="AF199" s="130"/>
      <c r="AG199" s="130"/>
      <c r="AH199" s="95">
        <f>AG199+AF199+AE199+AD199</f>
        <v>0</v>
      </c>
      <c r="AI199" s="130"/>
      <c r="AJ199" s="130"/>
      <c r="AK199" s="130"/>
      <c r="AL199" s="130"/>
      <c r="AM199" s="95">
        <f>AL199+AK199+AJ199+AI199</f>
        <v>0</v>
      </c>
      <c r="AN199" s="96"/>
      <c r="AO199" s="130"/>
      <c r="AP199" s="130"/>
      <c r="AQ199" s="130"/>
      <c r="AR199" s="130"/>
      <c r="AS199" s="95">
        <f>AR199+AQ199+AP199+AO199</f>
        <v>0</v>
      </c>
      <c r="AT199" s="130"/>
      <c r="AU199" s="130"/>
      <c r="AV199" s="130"/>
      <c r="AW199" s="130"/>
      <c r="AX199" s="95">
        <f>AW199+AV199+AU199+AT199</f>
        <v>0</v>
      </c>
      <c r="AY199" s="173"/>
      <c r="AZ199" s="130"/>
      <c r="BA199" s="130"/>
      <c r="BB199" s="130"/>
      <c r="BC199" s="95">
        <f>BB199+BA199+AZ199+AY199</f>
        <v>0</v>
      </c>
      <c r="BD199" s="96"/>
      <c r="BE199" s="280">
        <v>1</v>
      </c>
      <c r="BF199" s="130"/>
      <c r="BG199" s="157"/>
      <c r="BH199" s="157"/>
      <c r="BI199" s="95">
        <f>BH199+BG199+BF199+BE199</f>
        <v>1</v>
      </c>
      <c r="BJ199" s="155"/>
      <c r="BK199" s="130"/>
      <c r="BL199" s="130"/>
      <c r="BM199" s="130"/>
      <c r="BN199" s="95">
        <f>BM199+BL199+BK199+BJ199</f>
        <v>0</v>
      </c>
      <c r="BO199" s="130"/>
      <c r="BP199" s="130"/>
      <c r="BQ199" s="130"/>
      <c r="BR199" s="130"/>
      <c r="BS199" s="95">
        <f>BR199+BQ199+BP199+BO199</f>
        <v>0</v>
      </c>
      <c r="BT199" s="96"/>
      <c r="BU199" s="133"/>
    </row>
    <row r="200" spans="1:73" ht="37.5" customHeight="1" thickBot="1">
      <c r="A200" s="160"/>
      <c r="B200" s="295" t="s">
        <v>982</v>
      </c>
      <c r="C200" s="296"/>
      <c r="D200" s="296"/>
      <c r="E200" s="296"/>
      <c r="F200" s="296"/>
      <c r="G200" s="297"/>
      <c r="H200" s="154"/>
      <c r="I200" s="171" t="e">
        <f>I199+#REF!+I198</f>
        <v>#REF!</v>
      </c>
      <c r="J200" s="171" t="e">
        <f>J199+#REF!+J198</f>
        <v>#REF!</v>
      </c>
      <c r="K200" s="171" t="e">
        <f>K199+#REF!+K198</f>
        <v>#REF!</v>
      </c>
      <c r="L200" s="171" t="e">
        <f>L199+#REF!+L198</f>
        <v>#REF!</v>
      </c>
      <c r="M200" s="171" t="e">
        <f>L200+K200+J200+I200</f>
        <v>#REF!</v>
      </c>
      <c r="N200" s="171" t="e">
        <f>N199+#REF!+N198</f>
        <v>#REF!</v>
      </c>
      <c r="O200" s="171" t="e">
        <f>O199+#REF!+O198</f>
        <v>#REF!</v>
      </c>
      <c r="P200" s="171" t="e">
        <f>P199+#REF!+P198</f>
        <v>#REF!</v>
      </c>
      <c r="Q200" s="171" t="e">
        <f>Q199+#REF!+Q198</f>
        <v>#REF!</v>
      </c>
      <c r="R200" s="171" t="e">
        <f>Q200+P200+O200+N200</f>
        <v>#REF!</v>
      </c>
      <c r="S200" s="171" t="e">
        <f>S199+#REF!+S198</f>
        <v>#REF!</v>
      </c>
      <c r="T200" s="171" t="e">
        <f>T199+#REF!+T198</f>
        <v>#REF!</v>
      </c>
      <c r="U200" s="171" t="e">
        <f>U199+#REF!+U198</f>
        <v>#REF!</v>
      </c>
      <c r="V200" s="171" t="e">
        <f>V199+#REF!+V198</f>
        <v>#REF!</v>
      </c>
      <c r="W200" s="171" t="e">
        <f>V200+U200+T200+S200</f>
        <v>#REF!</v>
      </c>
      <c r="X200" s="172" t="e">
        <f>W200+R200+M200</f>
        <v>#REF!</v>
      </c>
      <c r="Y200" s="171" t="e">
        <f>Y199+#REF!+Y198</f>
        <v>#REF!</v>
      </c>
      <c r="Z200" s="171" t="e">
        <f>Z199+#REF!+Z198</f>
        <v>#REF!</v>
      </c>
      <c r="AA200" s="171" t="e">
        <f>AA199+#REF!+AA198</f>
        <v>#REF!</v>
      </c>
      <c r="AB200" s="171" t="e">
        <f>AB199+#REF!+AB198</f>
        <v>#REF!</v>
      </c>
      <c r="AC200" s="171" t="e">
        <f>AB200+AA200+Z200+Y200</f>
        <v>#REF!</v>
      </c>
      <c r="AD200" s="171" t="e">
        <f>AD199+#REF!+AD198</f>
        <v>#REF!</v>
      </c>
      <c r="AE200" s="171" t="e">
        <f>AE199+#REF!+AE198</f>
        <v>#REF!</v>
      </c>
      <c r="AF200" s="171" t="e">
        <f>AF199+#REF!+AF198</f>
        <v>#REF!</v>
      </c>
      <c r="AG200" s="171" t="e">
        <f>AG199+#REF!+AG198</f>
        <v>#REF!</v>
      </c>
      <c r="AH200" s="171" t="e">
        <f>AG200+AF200+AE200+AD200</f>
        <v>#REF!</v>
      </c>
      <c r="AI200" s="171" t="e">
        <f>AI199+#REF!+AI198</f>
        <v>#REF!</v>
      </c>
      <c r="AJ200" s="171" t="e">
        <f>AJ199+#REF!+AJ198</f>
        <v>#REF!</v>
      </c>
      <c r="AK200" s="171" t="e">
        <f>AK199+#REF!+AK198</f>
        <v>#REF!</v>
      </c>
      <c r="AL200" s="171" t="e">
        <f>AL199+#REF!+AL198</f>
        <v>#REF!</v>
      </c>
      <c r="AM200" s="171" t="e">
        <f>AL200+AK200+AJ200+AI200</f>
        <v>#REF!</v>
      </c>
      <c r="AN200" s="172" t="e">
        <f>AM200+AH200+AC200</f>
        <v>#REF!</v>
      </c>
      <c r="AO200" s="171" t="e">
        <f>AO199+#REF!+AO198</f>
        <v>#REF!</v>
      </c>
      <c r="AP200" s="171" t="e">
        <f>AP199+#REF!+AP198</f>
        <v>#REF!</v>
      </c>
      <c r="AQ200" s="171" t="e">
        <f>AQ199+#REF!+AQ198</f>
        <v>#REF!</v>
      </c>
      <c r="AR200" s="171" t="e">
        <f>AR199+#REF!+AR198</f>
        <v>#REF!</v>
      </c>
      <c r="AS200" s="171" t="e">
        <f>AR200+AQ200+AP200+AO200</f>
        <v>#REF!</v>
      </c>
      <c r="AT200" s="171" t="e">
        <f>AT199+#REF!+AT198</f>
        <v>#REF!</v>
      </c>
      <c r="AU200" s="171" t="e">
        <f>AU199+#REF!+AU198</f>
        <v>#REF!</v>
      </c>
      <c r="AV200" s="171" t="e">
        <f>AV199+#REF!+AV198</f>
        <v>#REF!</v>
      </c>
      <c r="AW200" s="171" t="e">
        <f>AW199+#REF!+AW198</f>
        <v>#REF!</v>
      </c>
      <c r="AX200" s="171" t="e">
        <f>AW200+AV200+AU200+AT200</f>
        <v>#REF!</v>
      </c>
      <c r="AY200" s="99"/>
      <c r="AZ200" s="171" t="e">
        <f>AZ199+#REF!+AZ198</f>
        <v>#REF!</v>
      </c>
      <c r="BA200" s="171" t="e">
        <f>BA199+#REF!+BA198</f>
        <v>#REF!</v>
      </c>
      <c r="BB200" s="171" t="e">
        <f>BB199+#REF!+BB198</f>
        <v>#REF!</v>
      </c>
      <c r="BC200" s="99"/>
      <c r="BD200" s="106"/>
      <c r="BE200" s="99">
        <f>BE199+BE198</f>
        <v>2</v>
      </c>
      <c r="BF200" s="99"/>
      <c r="BG200" s="99"/>
      <c r="BH200" s="99"/>
      <c r="BI200" s="99">
        <f>BE200</f>
        <v>2</v>
      </c>
      <c r="BJ200" s="99"/>
      <c r="BK200" s="171" t="e">
        <f>BK199+#REF!+BK198</f>
        <v>#REF!</v>
      </c>
      <c r="BL200" s="171" t="e">
        <f>BL199+#REF!+BL198</f>
        <v>#REF!</v>
      </c>
      <c r="BM200" s="171" t="e">
        <f>BM199+#REF!+BM198</f>
        <v>#REF!</v>
      </c>
      <c r="BN200" s="99"/>
      <c r="BO200" s="171" t="e">
        <f>BO199+#REF!+BO198</f>
        <v>#REF!</v>
      </c>
      <c r="BP200" s="171" t="e">
        <f>BP199+#REF!+BP198</f>
        <v>#REF!</v>
      </c>
      <c r="BQ200" s="171" t="e">
        <f>BQ199+#REF!+BQ198</f>
        <v>#REF!</v>
      </c>
      <c r="BR200" s="171" t="e">
        <f>BR199+#REF!+BR198</f>
        <v>#REF!</v>
      </c>
      <c r="BS200" s="171" t="e">
        <f>BR200+BQ200+BP200+BO200</f>
        <v>#REF!</v>
      </c>
      <c r="BT200" s="106">
        <f>BI200</f>
        <v>2</v>
      </c>
      <c r="BU200" s="100">
        <f>BT200</f>
        <v>2</v>
      </c>
    </row>
    <row r="201" spans="1:73" ht="38.25" customHeight="1" thickBot="1">
      <c r="A201" s="160"/>
      <c r="B201" s="303" t="s">
        <v>974</v>
      </c>
      <c r="C201" s="304"/>
      <c r="D201" s="304"/>
      <c r="E201" s="304"/>
      <c r="F201" s="304"/>
      <c r="G201" s="305"/>
      <c r="H201" s="146"/>
      <c r="I201" s="119"/>
      <c r="J201" s="120"/>
      <c r="K201" s="120"/>
      <c r="L201" s="120"/>
      <c r="M201" s="121"/>
      <c r="N201" s="119"/>
      <c r="O201" s="119"/>
      <c r="P201" s="119"/>
      <c r="Q201" s="119"/>
      <c r="R201" s="121"/>
      <c r="S201" s="119"/>
      <c r="T201" s="119"/>
      <c r="U201" s="119"/>
      <c r="V201" s="122"/>
      <c r="W201" s="121"/>
      <c r="X201" s="123"/>
      <c r="Y201" s="122"/>
      <c r="Z201" s="122"/>
      <c r="AA201" s="122"/>
      <c r="AB201" s="122"/>
      <c r="AC201" s="121"/>
      <c r="AD201" s="122"/>
      <c r="AE201" s="122"/>
      <c r="AF201" s="122"/>
      <c r="AG201" s="122"/>
      <c r="AH201" s="121"/>
      <c r="AI201" s="122"/>
      <c r="AJ201" s="122"/>
      <c r="AK201" s="122"/>
      <c r="AL201" s="122"/>
      <c r="AM201" s="121"/>
      <c r="AN201" s="123"/>
      <c r="AO201" s="122"/>
      <c r="AP201" s="122"/>
      <c r="AQ201" s="122"/>
      <c r="AR201" s="122"/>
      <c r="AS201" s="121"/>
      <c r="AT201" s="122"/>
      <c r="AU201" s="122"/>
      <c r="AV201" s="122"/>
      <c r="AW201" s="122"/>
      <c r="AX201" s="121"/>
      <c r="AY201" s="122"/>
      <c r="AZ201" s="122"/>
      <c r="BA201" s="122"/>
      <c r="BB201" s="122"/>
      <c r="BC201" s="121"/>
      <c r="BD201" s="123"/>
      <c r="BE201" s="122"/>
      <c r="BF201" s="124"/>
      <c r="BG201" s="124"/>
      <c r="BH201" s="124"/>
      <c r="BI201" s="121"/>
      <c r="BJ201" s="124"/>
      <c r="BK201" s="124"/>
      <c r="BL201" s="124"/>
      <c r="BM201" s="124"/>
      <c r="BN201" s="121"/>
      <c r="BO201" s="124"/>
      <c r="BP201" s="124"/>
      <c r="BQ201" s="124"/>
      <c r="BR201" s="124"/>
      <c r="BS201" s="121"/>
      <c r="BT201" s="123"/>
      <c r="BU201" s="125"/>
    </row>
    <row r="202" spans="1:73" ht="39" thickBot="1">
      <c r="A202" s="160">
        <v>150</v>
      </c>
      <c r="B202" s="293" t="s">
        <v>993</v>
      </c>
      <c r="C202" s="294"/>
      <c r="D202" s="192">
        <v>274</v>
      </c>
      <c r="E202" s="300">
        <v>470601001</v>
      </c>
      <c r="F202" s="299"/>
      <c r="G202" s="250" t="s">
        <v>1115</v>
      </c>
      <c r="H202" s="91"/>
      <c r="I202" s="112"/>
      <c r="J202" s="112"/>
      <c r="K202" s="112"/>
      <c r="L202" s="112"/>
      <c r="M202" s="126">
        <f>L202+K202+J202+I202</f>
        <v>0</v>
      </c>
      <c r="N202" s="112"/>
      <c r="O202" s="112"/>
      <c r="P202" s="112"/>
      <c r="Q202" s="112"/>
      <c r="R202" s="126">
        <f>Q202+P202+O202+N202</f>
        <v>0</v>
      </c>
      <c r="S202" s="112"/>
      <c r="T202" s="112"/>
      <c r="U202" s="112"/>
      <c r="V202" s="113"/>
      <c r="W202" s="126">
        <f>V202+U202+T202+S202</f>
        <v>0</v>
      </c>
      <c r="X202" s="114"/>
      <c r="Y202" s="113"/>
      <c r="Z202" s="113"/>
      <c r="AA202" s="113"/>
      <c r="AB202" s="113"/>
      <c r="AC202" s="126">
        <f>AB202+AA202+Z202+Y202</f>
        <v>0</v>
      </c>
      <c r="AD202" s="113"/>
      <c r="AE202" s="113"/>
      <c r="AF202" s="113"/>
      <c r="AG202" s="113"/>
      <c r="AH202" s="126">
        <f>AG202+AF202+AE202+AD202</f>
        <v>0</v>
      </c>
      <c r="AI202" s="113"/>
      <c r="AJ202" s="113"/>
      <c r="AK202" s="113"/>
      <c r="AL202" s="113"/>
      <c r="AM202" s="126">
        <f>AL202+AK202+AJ202+AI202</f>
        <v>0</v>
      </c>
      <c r="AN202" s="114"/>
      <c r="AO202" s="113"/>
      <c r="AP202" s="113"/>
      <c r="AQ202" s="113"/>
      <c r="AR202" s="113"/>
      <c r="AS202" s="126">
        <f>AR202+AQ202+AP202+AO202</f>
        <v>0</v>
      </c>
      <c r="AT202" s="113"/>
      <c r="AU202" s="115"/>
      <c r="AV202" s="113"/>
      <c r="AW202" s="115"/>
      <c r="AX202" s="126">
        <f>AW202+AV202+AU202+AT202</f>
        <v>0</v>
      </c>
      <c r="AY202" s="156"/>
      <c r="AZ202" s="191"/>
      <c r="BA202" s="191"/>
      <c r="BB202" s="156"/>
      <c r="BC202" s="126">
        <f>BB202+BA202+AZ202+AY202</f>
        <v>0</v>
      </c>
      <c r="BD202" s="114"/>
      <c r="BE202" s="287">
        <v>1</v>
      </c>
      <c r="BF202" s="191"/>
      <c r="BG202" s="191"/>
      <c r="BH202" s="268"/>
      <c r="BI202" s="126">
        <f>BH202+BG202+BF202+BE202</f>
        <v>1</v>
      </c>
      <c r="BJ202" s="156"/>
      <c r="BK202" s="156"/>
      <c r="BL202" s="156"/>
      <c r="BM202" s="268"/>
      <c r="BN202" s="126">
        <f>BM202+BL202+BK202+BJ202</f>
        <v>0</v>
      </c>
      <c r="BO202" s="117"/>
      <c r="BP202" s="117"/>
      <c r="BQ202" s="117"/>
      <c r="BR202" s="117"/>
      <c r="BS202" s="126">
        <f>BR202+BQ202+BP202+BO202</f>
        <v>0</v>
      </c>
      <c r="BT202" s="114"/>
      <c r="BU202" s="118"/>
    </row>
    <row r="203" spans="1:73" ht="39" thickBot="1">
      <c r="A203" s="256">
        <v>151</v>
      </c>
      <c r="B203" s="228" t="s">
        <v>993</v>
      </c>
      <c r="C203" s="229"/>
      <c r="D203" s="192">
        <v>413</v>
      </c>
      <c r="E203" s="298">
        <v>470601001</v>
      </c>
      <c r="F203" s="299"/>
      <c r="G203" s="248" t="s">
        <v>1050</v>
      </c>
      <c r="H203" s="86"/>
      <c r="I203" s="112"/>
      <c r="J203" s="112"/>
      <c r="K203" s="112"/>
      <c r="L203" s="112"/>
      <c r="M203" s="126"/>
      <c r="N203" s="112"/>
      <c r="O203" s="112"/>
      <c r="P203" s="112"/>
      <c r="Q203" s="112"/>
      <c r="R203" s="126"/>
      <c r="S203" s="112"/>
      <c r="T203" s="112"/>
      <c r="U203" s="112"/>
      <c r="V203" s="113"/>
      <c r="W203" s="126"/>
      <c r="X203" s="114"/>
      <c r="Y203" s="113"/>
      <c r="Z203" s="113"/>
      <c r="AA203" s="113"/>
      <c r="AB203" s="113"/>
      <c r="AC203" s="126"/>
      <c r="AD203" s="113"/>
      <c r="AE203" s="113"/>
      <c r="AF203" s="113"/>
      <c r="AG203" s="113"/>
      <c r="AH203" s="126"/>
      <c r="AI203" s="113"/>
      <c r="AJ203" s="113"/>
      <c r="AK203" s="113"/>
      <c r="AL203" s="113"/>
      <c r="AM203" s="126"/>
      <c r="AN203" s="114"/>
      <c r="AO203" s="113"/>
      <c r="AP203" s="113"/>
      <c r="AQ203" s="113"/>
      <c r="AR203" s="113"/>
      <c r="AS203" s="126"/>
      <c r="AT203" s="113"/>
      <c r="AU203" s="115"/>
      <c r="AV203" s="113"/>
      <c r="AW203" s="115"/>
      <c r="AX203" s="126"/>
      <c r="AY203" s="156"/>
      <c r="AZ203" s="191"/>
      <c r="BA203" s="191"/>
      <c r="BB203" s="156"/>
      <c r="BC203" s="126"/>
      <c r="BD203" s="114"/>
      <c r="BE203" s="287">
        <v>1</v>
      </c>
      <c r="BF203" s="191"/>
      <c r="BG203" s="191"/>
      <c r="BH203" s="268"/>
      <c r="BI203" s="126"/>
      <c r="BJ203" s="156"/>
      <c r="BK203" s="156"/>
      <c r="BL203" s="156"/>
      <c r="BM203" s="268"/>
      <c r="BN203" s="126"/>
      <c r="BO203" s="117"/>
      <c r="BP203" s="117"/>
      <c r="BQ203" s="117"/>
      <c r="BR203" s="117"/>
      <c r="BS203" s="126"/>
      <c r="BT203" s="114"/>
      <c r="BU203" s="118"/>
    </row>
    <row r="204" spans="1:73" ht="77.25" thickBot="1">
      <c r="A204" s="276">
        <v>152</v>
      </c>
      <c r="B204" s="293" t="s">
        <v>993</v>
      </c>
      <c r="C204" s="294"/>
      <c r="D204" s="192">
        <v>269</v>
      </c>
      <c r="E204" s="298">
        <v>470601001</v>
      </c>
      <c r="F204" s="299"/>
      <c r="G204" s="248" t="s">
        <v>1159</v>
      </c>
      <c r="H204" s="86"/>
      <c r="I204" s="112"/>
      <c r="J204" s="112"/>
      <c r="K204" s="112"/>
      <c r="L204" s="112"/>
      <c r="M204" s="126">
        <f>L204+K204+J204+I204</f>
        <v>0</v>
      </c>
      <c r="N204" s="112"/>
      <c r="O204" s="112"/>
      <c r="P204" s="112"/>
      <c r="Q204" s="112"/>
      <c r="R204" s="126">
        <f>Q204+P204+O204+N204</f>
        <v>0</v>
      </c>
      <c r="S204" s="112"/>
      <c r="T204" s="112"/>
      <c r="U204" s="112"/>
      <c r="V204" s="113"/>
      <c r="W204" s="126">
        <f>V204+U204+T204+S204</f>
        <v>0</v>
      </c>
      <c r="X204" s="114"/>
      <c r="Y204" s="113"/>
      <c r="Z204" s="113"/>
      <c r="AA204" s="113"/>
      <c r="AB204" s="113"/>
      <c r="AC204" s="126">
        <f>AB204+AA204+Z204+Y204</f>
        <v>0</v>
      </c>
      <c r="AD204" s="113"/>
      <c r="AE204" s="113"/>
      <c r="AF204" s="113"/>
      <c r="AG204" s="113"/>
      <c r="AH204" s="126">
        <f>AG204+AF204+AE204+AD204</f>
        <v>0</v>
      </c>
      <c r="AI204" s="113"/>
      <c r="AJ204" s="113"/>
      <c r="AK204" s="113"/>
      <c r="AL204" s="113"/>
      <c r="AM204" s="126">
        <f>AL204+AK204+AJ204+AI204</f>
        <v>0</v>
      </c>
      <c r="AN204" s="114"/>
      <c r="AO204" s="113"/>
      <c r="AP204" s="113"/>
      <c r="AQ204" s="113"/>
      <c r="AR204" s="113"/>
      <c r="AS204" s="126">
        <f>AR204+AQ204+AP204+AO204</f>
        <v>0</v>
      </c>
      <c r="AT204" s="113"/>
      <c r="AU204" s="113"/>
      <c r="AV204" s="113"/>
      <c r="AW204" s="113"/>
      <c r="AX204" s="126">
        <f>AW204+AV204+AU204+AT204</f>
        <v>0</v>
      </c>
      <c r="AY204" s="156"/>
      <c r="AZ204" s="191"/>
      <c r="BA204" s="191"/>
      <c r="BB204" s="156"/>
      <c r="BC204" s="126">
        <f>BB204+BA204+AZ204+AY204</f>
        <v>0</v>
      </c>
      <c r="BD204" s="114"/>
      <c r="BE204" s="287">
        <v>1</v>
      </c>
      <c r="BF204" s="191"/>
      <c r="BG204" s="191"/>
      <c r="BH204" s="156"/>
      <c r="BI204" s="126">
        <f>BH204+BG204+BF204+BE204</f>
        <v>1</v>
      </c>
      <c r="BJ204" s="156"/>
      <c r="BK204" s="156"/>
      <c r="BL204" s="156"/>
      <c r="BM204" s="268"/>
      <c r="BN204" s="126">
        <f>BM204+BL204+BK204+BJ204</f>
        <v>0</v>
      </c>
      <c r="BO204" s="117"/>
      <c r="BP204" s="117"/>
      <c r="BQ204" s="117"/>
      <c r="BR204" s="117"/>
      <c r="BS204" s="126">
        <f>BR204+BQ204+BP204+BO204</f>
        <v>0</v>
      </c>
      <c r="BT204" s="114"/>
      <c r="BU204" s="118"/>
    </row>
    <row r="205" spans="1:73" ht="39" thickBot="1">
      <c r="A205" s="276">
        <v>153</v>
      </c>
      <c r="B205" s="228" t="s">
        <v>993</v>
      </c>
      <c r="C205" s="229"/>
      <c r="D205" s="208">
        <v>441</v>
      </c>
      <c r="E205" s="298">
        <v>470601001</v>
      </c>
      <c r="F205" s="299"/>
      <c r="G205" s="251" t="s">
        <v>1073</v>
      </c>
      <c r="H205" s="87"/>
      <c r="I205" s="112"/>
      <c r="J205" s="112"/>
      <c r="K205" s="112"/>
      <c r="L205" s="112"/>
      <c r="M205" s="126"/>
      <c r="N205" s="112"/>
      <c r="O205" s="112"/>
      <c r="P205" s="112"/>
      <c r="Q205" s="112"/>
      <c r="R205" s="126"/>
      <c r="S205" s="112"/>
      <c r="T205" s="112"/>
      <c r="U205" s="112"/>
      <c r="V205" s="113"/>
      <c r="W205" s="126"/>
      <c r="X205" s="114"/>
      <c r="Y205" s="113"/>
      <c r="Z205" s="113"/>
      <c r="AA205" s="113"/>
      <c r="AB205" s="113"/>
      <c r="AC205" s="126"/>
      <c r="AD205" s="113"/>
      <c r="AE205" s="113"/>
      <c r="AF205" s="113"/>
      <c r="AG205" s="113"/>
      <c r="AH205" s="126"/>
      <c r="AI205" s="113"/>
      <c r="AJ205" s="113"/>
      <c r="AK205" s="113"/>
      <c r="AL205" s="113"/>
      <c r="AM205" s="126"/>
      <c r="AN205" s="114"/>
      <c r="AO205" s="113"/>
      <c r="AP205" s="113"/>
      <c r="AQ205" s="113"/>
      <c r="AR205" s="113"/>
      <c r="AS205" s="126"/>
      <c r="AT205" s="113"/>
      <c r="AU205" s="113"/>
      <c r="AV205" s="113"/>
      <c r="AW205" s="113"/>
      <c r="AX205" s="126"/>
      <c r="AY205" s="156"/>
      <c r="AZ205" s="191"/>
      <c r="BA205" s="191"/>
      <c r="BB205" s="156"/>
      <c r="BC205" s="126"/>
      <c r="BD205" s="114"/>
      <c r="BE205" s="287">
        <v>1</v>
      </c>
      <c r="BF205" s="191"/>
      <c r="BG205" s="191"/>
      <c r="BH205" s="156"/>
      <c r="BI205" s="126"/>
      <c r="BJ205" s="156"/>
      <c r="BK205" s="156"/>
      <c r="BL205" s="156"/>
      <c r="BM205" s="268"/>
      <c r="BN205" s="126"/>
      <c r="BO205" s="117"/>
      <c r="BP205" s="117"/>
      <c r="BQ205" s="117"/>
      <c r="BR205" s="117"/>
      <c r="BS205" s="126"/>
      <c r="BT205" s="114"/>
      <c r="BU205" s="118"/>
    </row>
    <row r="206" spans="1:73" ht="115.5" thickBot="1">
      <c r="A206" s="276">
        <v>154</v>
      </c>
      <c r="B206" s="293" t="s">
        <v>993</v>
      </c>
      <c r="C206" s="310"/>
      <c r="D206" s="208">
        <v>319</v>
      </c>
      <c r="E206" s="298">
        <v>470601001</v>
      </c>
      <c r="F206" s="299"/>
      <c r="G206" s="251" t="s">
        <v>992</v>
      </c>
      <c r="H206" s="87"/>
      <c r="I206" s="112"/>
      <c r="J206" s="112"/>
      <c r="K206" s="112"/>
      <c r="L206" s="112"/>
      <c r="M206" s="126"/>
      <c r="N206" s="112"/>
      <c r="O206" s="112"/>
      <c r="P206" s="112"/>
      <c r="Q206" s="112"/>
      <c r="R206" s="126"/>
      <c r="S206" s="112"/>
      <c r="T206" s="112"/>
      <c r="U206" s="112"/>
      <c r="V206" s="113"/>
      <c r="W206" s="126"/>
      <c r="X206" s="114"/>
      <c r="Y206" s="113"/>
      <c r="Z206" s="113"/>
      <c r="AA206" s="113"/>
      <c r="AB206" s="113"/>
      <c r="AC206" s="126"/>
      <c r="AD206" s="113"/>
      <c r="AE206" s="113"/>
      <c r="AF206" s="113"/>
      <c r="AG206" s="113"/>
      <c r="AH206" s="126"/>
      <c r="AI206" s="113"/>
      <c r="AJ206" s="113"/>
      <c r="AK206" s="113"/>
      <c r="AL206" s="113"/>
      <c r="AM206" s="126"/>
      <c r="AN206" s="114"/>
      <c r="AO206" s="113"/>
      <c r="AP206" s="113"/>
      <c r="AQ206" s="113"/>
      <c r="AR206" s="113"/>
      <c r="AS206" s="126"/>
      <c r="AT206" s="113"/>
      <c r="AU206" s="113"/>
      <c r="AV206" s="113"/>
      <c r="AW206" s="113"/>
      <c r="AX206" s="126"/>
      <c r="AY206" s="156"/>
      <c r="AZ206" s="191"/>
      <c r="BA206" s="191"/>
      <c r="BB206" s="156"/>
      <c r="BC206" s="126"/>
      <c r="BD206" s="114"/>
      <c r="BE206" s="191"/>
      <c r="BF206" s="287">
        <v>1</v>
      </c>
      <c r="BG206" s="191"/>
      <c r="BH206" s="156"/>
      <c r="BI206" s="126"/>
      <c r="BJ206" s="156"/>
      <c r="BK206" s="156"/>
      <c r="BL206" s="156"/>
      <c r="BM206" s="268"/>
      <c r="BN206" s="126"/>
      <c r="BO206" s="117"/>
      <c r="BP206" s="117"/>
      <c r="BQ206" s="117"/>
      <c r="BR206" s="117"/>
      <c r="BS206" s="126"/>
      <c r="BT206" s="114"/>
      <c r="BU206" s="118"/>
    </row>
    <row r="207" spans="1:73" ht="115.5" thickBot="1">
      <c r="A207" s="276">
        <v>155</v>
      </c>
      <c r="B207" s="293" t="s">
        <v>993</v>
      </c>
      <c r="C207" s="294"/>
      <c r="D207" s="208">
        <v>303</v>
      </c>
      <c r="E207" s="300">
        <v>470501001</v>
      </c>
      <c r="F207" s="299"/>
      <c r="G207" s="252" t="s">
        <v>1116</v>
      </c>
      <c r="H207" s="89"/>
      <c r="I207" s="112"/>
      <c r="J207" s="112"/>
      <c r="K207" s="112"/>
      <c r="L207" s="112"/>
      <c r="M207" s="126">
        <f>L207+K207+J207+I207</f>
        <v>0</v>
      </c>
      <c r="N207" s="112"/>
      <c r="O207" s="112"/>
      <c r="P207" s="112"/>
      <c r="Q207" s="112"/>
      <c r="R207" s="126">
        <f>Q207+P207+O207+N207</f>
        <v>0</v>
      </c>
      <c r="S207" s="112"/>
      <c r="T207" s="112"/>
      <c r="U207" s="112"/>
      <c r="V207" s="113"/>
      <c r="W207" s="126">
        <f>V207+U207+T207+S207</f>
        <v>0</v>
      </c>
      <c r="X207" s="114"/>
      <c r="Y207" s="113"/>
      <c r="Z207" s="113"/>
      <c r="AA207" s="113"/>
      <c r="AB207" s="113"/>
      <c r="AC207" s="126">
        <f>AB207+AA207+Z207+Y207</f>
        <v>0</v>
      </c>
      <c r="AD207" s="113"/>
      <c r="AE207" s="113"/>
      <c r="AF207" s="113"/>
      <c r="AG207" s="113"/>
      <c r="AH207" s="126">
        <f>AG207+AF207+AE207+AD207</f>
        <v>0</v>
      </c>
      <c r="AI207" s="113"/>
      <c r="AJ207" s="113"/>
      <c r="AK207" s="113"/>
      <c r="AL207" s="113"/>
      <c r="AM207" s="126">
        <f>AL207+AK207+AJ207+AI207</f>
        <v>0</v>
      </c>
      <c r="AN207" s="114"/>
      <c r="AO207" s="113"/>
      <c r="AP207" s="113"/>
      <c r="AQ207" s="113"/>
      <c r="AR207" s="113"/>
      <c r="AS207" s="126">
        <f>AR207+AQ207+AP207+AO207</f>
        <v>0</v>
      </c>
      <c r="AT207" s="113"/>
      <c r="AU207" s="115"/>
      <c r="AV207" s="113"/>
      <c r="AW207" s="115"/>
      <c r="AX207" s="126">
        <f>AW207+AV207+AU207+AT207</f>
        <v>0</v>
      </c>
      <c r="AY207" s="156"/>
      <c r="AZ207" s="191"/>
      <c r="BA207" s="191"/>
      <c r="BB207" s="156"/>
      <c r="BC207" s="126">
        <f>BB207+BA207+AZ207+AY207</f>
        <v>0</v>
      </c>
      <c r="BD207" s="114"/>
      <c r="BE207" s="191"/>
      <c r="BF207" s="287">
        <v>1</v>
      </c>
      <c r="BG207" s="191"/>
      <c r="BH207" s="268"/>
      <c r="BI207" s="126">
        <f>BH207+BG207+BF207+BE207</f>
        <v>1</v>
      </c>
      <c r="BJ207" s="156"/>
      <c r="BK207" s="156"/>
      <c r="BL207" s="156"/>
      <c r="BM207" s="268"/>
      <c r="BN207" s="126">
        <f>BM207+BL207+BK207+BJ207</f>
        <v>0</v>
      </c>
      <c r="BO207" s="117"/>
      <c r="BP207" s="117"/>
      <c r="BQ207" s="117"/>
      <c r="BR207" s="117"/>
      <c r="BS207" s="126">
        <f>BR207+BQ207+BP207+BO207</f>
        <v>0</v>
      </c>
      <c r="BT207" s="114"/>
      <c r="BU207" s="118"/>
    </row>
    <row r="208" spans="1:73" ht="39" thickBot="1">
      <c r="A208" s="276">
        <v>156</v>
      </c>
      <c r="B208" s="375" t="s">
        <v>993</v>
      </c>
      <c r="C208" s="376"/>
      <c r="D208" s="209">
        <v>139</v>
      </c>
      <c r="E208" s="301">
        <v>470601001</v>
      </c>
      <c r="F208" s="302"/>
      <c r="G208" s="246" t="s">
        <v>1117</v>
      </c>
      <c r="H208" s="151"/>
      <c r="I208" s="130"/>
      <c r="J208" s="130"/>
      <c r="K208" s="130"/>
      <c r="L208" s="130"/>
      <c r="M208" s="95">
        <f>L208+K208+J208+I208</f>
        <v>0</v>
      </c>
      <c r="N208" s="130"/>
      <c r="O208" s="130"/>
      <c r="P208" s="130"/>
      <c r="Q208" s="130"/>
      <c r="R208" s="95">
        <f>Q208+P208+O208+N208</f>
        <v>0</v>
      </c>
      <c r="S208" s="130"/>
      <c r="T208" s="130"/>
      <c r="U208" s="130"/>
      <c r="V208" s="130"/>
      <c r="W208" s="95">
        <f>V208+U208+T208+S208</f>
        <v>0</v>
      </c>
      <c r="X208" s="96"/>
      <c r="Y208" s="131"/>
      <c r="Z208" s="131"/>
      <c r="AA208" s="131"/>
      <c r="AB208" s="131"/>
      <c r="AC208" s="95">
        <f>AB208+AA208+Z208+Y208</f>
        <v>0</v>
      </c>
      <c r="AD208" s="131"/>
      <c r="AE208" s="131"/>
      <c r="AF208" s="131"/>
      <c r="AG208" s="131"/>
      <c r="AH208" s="95">
        <f>AG208+AF208+AE208+AD208</f>
        <v>0</v>
      </c>
      <c r="AI208" s="131"/>
      <c r="AJ208" s="131"/>
      <c r="AK208" s="131"/>
      <c r="AL208" s="131"/>
      <c r="AM208" s="95">
        <f>AL208+AK208+AJ208+AI208</f>
        <v>0</v>
      </c>
      <c r="AN208" s="96"/>
      <c r="AO208" s="130"/>
      <c r="AP208" s="130"/>
      <c r="AQ208" s="130"/>
      <c r="AR208" s="130"/>
      <c r="AS208" s="95">
        <f>AR208+AQ208+AP208+AO208</f>
        <v>0</v>
      </c>
      <c r="AT208" s="130"/>
      <c r="AU208" s="130"/>
      <c r="AV208" s="130"/>
      <c r="AW208" s="157"/>
      <c r="AX208" s="95">
        <f>AW208+AV208+AU208+AT208</f>
        <v>0</v>
      </c>
      <c r="AY208" s="155"/>
      <c r="AZ208" s="173"/>
      <c r="BA208" s="157"/>
      <c r="BB208" s="130"/>
      <c r="BC208" s="95">
        <f>BB208+BA208+AZ208+AY208</f>
        <v>0</v>
      </c>
      <c r="BD208" s="96"/>
      <c r="BE208" s="282"/>
      <c r="BF208" s="280">
        <v>1</v>
      </c>
      <c r="BG208" s="173"/>
      <c r="BH208" s="269"/>
      <c r="BI208" s="95">
        <f>BH208+BG208+BF208+BE208</f>
        <v>1</v>
      </c>
      <c r="BJ208" s="155"/>
      <c r="BK208" s="155"/>
      <c r="BL208" s="155"/>
      <c r="BM208" s="269"/>
      <c r="BN208" s="95">
        <f>BM208+BL208+BK208+BJ208</f>
        <v>0</v>
      </c>
      <c r="BO208" s="132"/>
      <c r="BP208" s="132"/>
      <c r="BQ208" s="132"/>
      <c r="BR208" s="132"/>
      <c r="BS208" s="95">
        <f>BR208+BQ208+BP208+BO208</f>
        <v>0</v>
      </c>
      <c r="BT208" s="96"/>
      <c r="BU208" s="133"/>
    </row>
    <row r="209" spans="1:73" ht="39" thickBot="1">
      <c r="A209" s="276">
        <v>157</v>
      </c>
      <c r="B209" s="266" t="s">
        <v>993</v>
      </c>
      <c r="C209" s="219"/>
      <c r="D209" s="209">
        <v>354</v>
      </c>
      <c r="E209" s="298">
        <v>470301001</v>
      </c>
      <c r="F209" s="299"/>
      <c r="G209" s="246" t="s">
        <v>1018</v>
      </c>
      <c r="H209" s="151"/>
      <c r="I209" s="130"/>
      <c r="J209" s="130"/>
      <c r="K209" s="130"/>
      <c r="L209" s="130"/>
      <c r="M209" s="95"/>
      <c r="N209" s="130"/>
      <c r="O209" s="130"/>
      <c r="P209" s="130"/>
      <c r="Q209" s="130"/>
      <c r="R209" s="95"/>
      <c r="S209" s="130"/>
      <c r="T209" s="130"/>
      <c r="U209" s="130"/>
      <c r="V209" s="130"/>
      <c r="W209" s="95"/>
      <c r="X209" s="96"/>
      <c r="Y209" s="131"/>
      <c r="Z209" s="131"/>
      <c r="AA209" s="131"/>
      <c r="AB209" s="131"/>
      <c r="AC209" s="95"/>
      <c r="AD209" s="131"/>
      <c r="AE209" s="131"/>
      <c r="AF209" s="131"/>
      <c r="AG209" s="131"/>
      <c r="AH209" s="95"/>
      <c r="AI209" s="131"/>
      <c r="AJ209" s="131"/>
      <c r="AK209" s="131"/>
      <c r="AL209" s="131"/>
      <c r="AM209" s="95"/>
      <c r="AN209" s="96"/>
      <c r="AO209" s="130"/>
      <c r="AP209" s="130"/>
      <c r="AQ209" s="130"/>
      <c r="AR209" s="130"/>
      <c r="AS209" s="95"/>
      <c r="AT209" s="130"/>
      <c r="AU209" s="130"/>
      <c r="AV209" s="130"/>
      <c r="AW209" s="157"/>
      <c r="AX209" s="95"/>
      <c r="AY209" s="155"/>
      <c r="AZ209" s="173"/>
      <c r="BA209" s="157"/>
      <c r="BB209" s="130"/>
      <c r="BC209" s="95"/>
      <c r="BD209" s="96"/>
      <c r="BE209" s="282"/>
      <c r="BF209" s="173"/>
      <c r="BG209" s="280">
        <v>1</v>
      </c>
      <c r="BH209" s="269"/>
      <c r="BI209" s="95"/>
      <c r="BJ209" s="155"/>
      <c r="BK209" s="155"/>
      <c r="BL209" s="155"/>
      <c r="BM209" s="269"/>
      <c r="BN209" s="95"/>
      <c r="BO209" s="132"/>
      <c r="BP209" s="132"/>
      <c r="BQ209" s="132"/>
      <c r="BR209" s="132"/>
      <c r="BS209" s="95"/>
      <c r="BT209" s="96"/>
      <c r="BU209" s="133"/>
    </row>
    <row r="210" spans="1:73" ht="38.25" customHeight="1" thickBot="1">
      <c r="A210" s="276">
        <v>158</v>
      </c>
      <c r="B210" s="375" t="s">
        <v>993</v>
      </c>
      <c r="C210" s="376"/>
      <c r="D210" s="209">
        <v>98</v>
      </c>
      <c r="E210" s="301">
        <v>470601001</v>
      </c>
      <c r="F210" s="302"/>
      <c r="G210" s="246" t="s">
        <v>1118</v>
      </c>
      <c r="H210" s="151"/>
      <c r="I210" s="130"/>
      <c r="J210" s="130"/>
      <c r="K210" s="130"/>
      <c r="L210" s="130"/>
      <c r="M210" s="95">
        <f>L210+K210+J210+I210</f>
        <v>0</v>
      </c>
      <c r="N210" s="130"/>
      <c r="O210" s="130"/>
      <c r="P210" s="130"/>
      <c r="Q210" s="130"/>
      <c r="R210" s="95">
        <f>Q210+P210+O210+N210</f>
        <v>0</v>
      </c>
      <c r="S210" s="130"/>
      <c r="T210" s="130"/>
      <c r="U210" s="130"/>
      <c r="V210" s="130"/>
      <c r="W210" s="95">
        <f>V210+U210+T210+S210</f>
        <v>0</v>
      </c>
      <c r="X210" s="96"/>
      <c r="Y210" s="131"/>
      <c r="Z210" s="131"/>
      <c r="AA210" s="131"/>
      <c r="AB210" s="131"/>
      <c r="AC210" s="95">
        <f>AB210+AA210+Z210+Y210</f>
        <v>0</v>
      </c>
      <c r="AD210" s="131"/>
      <c r="AE210" s="131"/>
      <c r="AF210" s="131"/>
      <c r="AG210" s="131"/>
      <c r="AH210" s="95">
        <f>AG210+AF210+AE210+AD210</f>
        <v>0</v>
      </c>
      <c r="AI210" s="131"/>
      <c r="AJ210" s="131"/>
      <c r="AK210" s="131"/>
      <c r="AL210" s="131"/>
      <c r="AM210" s="95">
        <f>AL210+AK210+AJ210+AI210</f>
        <v>0</v>
      </c>
      <c r="AN210" s="96"/>
      <c r="AO210" s="130"/>
      <c r="AP210" s="130"/>
      <c r="AQ210" s="130"/>
      <c r="AR210" s="130"/>
      <c r="AS210" s="95">
        <f>AR210+AQ210+AP210+AO210</f>
        <v>0</v>
      </c>
      <c r="AT210" s="130"/>
      <c r="AU210" s="130"/>
      <c r="AV210" s="130"/>
      <c r="AW210" s="157"/>
      <c r="AX210" s="95">
        <f>AW210+AV210+AU210+AT210</f>
        <v>0</v>
      </c>
      <c r="AY210" s="155"/>
      <c r="AZ210" s="173"/>
      <c r="BA210" s="157"/>
      <c r="BB210" s="130"/>
      <c r="BC210" s="95">
        <f>BB210+BA210+AZ210+AY210</f>
        <v>0</v>
      </c>
      <c r="BD210" s="96"/>
      <c r="BE210" s="282"/>
      <c r="BF210" s="173"/>
      <c r="BG210" s="280">
        <v>1</v>
      </c>
      <c r="BH210" s="269"/>
      <c r="BI210" s="95">
        <f>BH210+BG210+BF210+BE210</f>
        <v>1</v>
      </c>
      <c r="BJ210" s="155"/>
      <c r="BK210" s="155"/>
      <c r="BL210" s="155"/>
      <c r="BM210" s="269"/>
      <c r="BN210" s="95">
        <f>BM210+BL210+BK210+BJ210</f>
        <v>0</v>
      </c>
      <c r="BO210" s="132"/>
      <c r="BP210" s="132"/>
      <c r="BQ210" s="132"/>
      <c r="BR210" s="132"/>
      <c r="BS210" s="95">
        <f>BR210+BQ210+BP210+BO210</f>
        <v>0</v>
      </c>
      <c r="BT210" s="96"/>
      <c r="BU210" s="133"/>
    </row>
    <row r="211" spans="1:73" ht="37.5" customHeight="1" thickBot="1">
      <c r="A211" s="160"/>
      <c r="B211" s="295" t="s">
        <v>982</v>
      </c>
      <c r="C211" s="296"/>
      <c r="D211" s="296"/>
      <c r="E211" s="296"/>
      <c r="F211" s="296"/>
      <c r="G211" s="297"/>
      <c r="H211" s="145"/>
      <c r="I211" s="171" t="e">
        <f>I207+I206+I204+#REF!+I202</f>
        <v>#REF!</v>
      </c>
      <c r="J211" s="171" t="e">
        <f>J207+J206+J204+#REF!+J202</f>
        <v>#REF!</v>
      </c>
      <c r="K211" s="171" t="e">
        <f>K207+K206+K204+#REF!+K202</f>
        <v>#REF!</v>
      </c>
      <c r="L211" s="171" t="e">
        <f>L207+L206+L204+#REF!+L202</f>
        <v>#REF!</v>
      </c>
      <c r="M211" s="171" t="e">
        <f>L211+K211+J211+I211</f>
        <v>#REF!</v>
      </c>
      <c r="N211" s="171" t="e">
        <f>N207+N206+N204+#REF!+N202</f>
        <v>#REF!</v>
      </c>
      <c r="O211" s="171" t="e">
        <f>O207+O206+O204+#REF!+O202</f>
        <v>#REF!</v>
      </c>
      <c r="P211" s="171" t="e">
        <f>P207+P206+P204+#REF!+P202</f>
        <v>#REF!</v>
      </c>
      <c r="Q211" s="171" t="e">
        <f>Q207+Q206+Q204+#REF!+Q202</f>
        <v>#REF!</v>
      </c>
      <c r="R211" s="171" t="e">
        <f>Q211+P211+O211+N211</f>
        <v>#REF!</v>
      </c>
      <c r="S211" s="171" t="e">
        <f>S207+S206+S204+#REF!+S202</f>
        <v>#REF!</v>
      </c>
      <c r="T211" s="171" t="e">
        <f>T207+T206+T204+#REF!+T202</f>
        <v>#REF!</v>
      </c>
      <c r="U211" s="171" t="e">
        <f>U207+U206+U204+#REF!+U202</f>
        <v>#REF!</v>
      </c>
      <c r="V211" s="171" t="e">
        <f>V207+V206+V204+#REF!+V202</f>
        <v>#REF!</v>
      </c>
      <c r="W211" s="171" t="e">
        <f>V211+U211+T211+S211</f>
        <v>#REF!</v>
      </c>
      <c r="X211" s="172" t="e">
        <f>W211+R211+M211</f>
        <v>#REF!</v>
      </c>
      <c r="Y211" s="171" t="e">
        <f>Y207+Y206+Y204+#REF!+Y202</f>
        <v>#REF!</v>
      </c>
      <c r="Z211" s="171" t="e">
        <f>Z207+Z206+Z204+#REF!+Z202</f>
        <v>#REF!</v>
      </c>
      <c r="AA211" s="171" t="e">
        <f>AA207+AA206+AA204+#REF!+AA202</f>
        <v>#REF!</v>
      </c>
      <c r="AB211" s="171" t="e">
        <f>AB207+AB206+AB204+#REF!+AB202</f>
        <v>#REF!</v>
      </c>
      <c r="AC211" s="171" t="e">
        <f>AB211+AA211+Z211+Y211</f>
        <v>#REF!</v>
      </c>
      <c r="AD211" s="171" t="e">
        <f>AD207+AD206+AD204+#REF!+AD202</f>
        <v>#REF!</v>
      </c>
      <c r="AE211" s="171" t="e">
        <f>AE207+AE206+AE204+#REF!+AE202</f>
        <v>#REF!</v>
      </c>
      <c r="AF211" s="171" t="e">
        <f>AF207+AF206+AF204+#REF!+AF202</f>
        <v>#REF!</v>
      </c>
      <c r="AG211" s="171" t="e">
        <f>AG207+AG206+AG204+#REF!+AG202</f>
        <v>#REF!</v>
      </c>
      <c r="AH211" s="171" t="e">
        <f>AG211+AF211+AE211+AD211</f>
        <v>#REF!</v>
      </c>
      <c r="AI211" s="171" t="e">
        <f>AI207+AI206+AI204+#REF!+AI202</f>
        <v>#REF!</v>
      </c>
      <c r="AJ211" s="171" t="e">
        <f>AJ207+AJ206+AJ204+#REF!+AJ202</f>
        <v>#REF!</v>
      </c>
      <c r="AK211" s="171" t="e">
        <f>AK207+AK206+AK204+#REF!+AK202</f>
        <v>#REF!</v>
      </c>
      <c r="AL211" s="171" t="e">
        <f>AL207+AL206+AL204+#REF!+AL202</f>
        <v>#REF!</v>
      </c>
      <c r="AM211" s="171" t="e">
        <f>AL211+AK211+AJ211+AI211</f>
        <v>#REF!</v>
      </c>
      <c r="AN211" s="172" t="e">
        <f>AM211+AH211+AC211</f>
        <v>#REF!</v>
      </c>
      <c r="AO211" s="171" t="e">
        <f>AO207+AO206+AO204+#REF!+AO202</f>
        <v>#REF!</v>
      </c>
      <c r="AP211" s="171" t="e">
        <f>AP207+AP206+AP204+#REF!+AP202</f>
        <v>#REF!</v>
      </c>
      <c r="AQ211" s="171" t="e">
        <f>AQ207+AQ206+AQ204+#REF!+AQ202</f>
        <v>#REF!</v>
      </c>
      <c r="AR211" s="171" t="e">
        <f>AR207+AR206+AR204+#REF!+AR202</f>
        <v>#REF!</v>
      </c>
      <c r="AS211" s="171" t="e">
        <f>AR211+AQ211+AP211+AO211</f>
        <v>#REF!</v>
      </c>
      <c r="AT211" s="171" t="e">
        <f>AT207+AT206+AT204+#REF!+AT202</f>
        <v>#REF!</v>
      </c>
      <c r="AU211" s="171" t="e">
        <f>AU207+AU206+AU204+#REF!+AU202</f>
        <v>#REF!</v>
      </c>
      <c r="AV211" s="171" t="e">
        <f>AV207+AV206+AV204+#REF!+AV202</f>
        <v>#REF!</v>
      </c>
      <c r="AW211" s="171" t="e">
        <f>AW207+AW206+AW204+#REF!+AW202</f>
        <v>#REF!</v>
      </c>
      <c r="AX211" s="171" t="e">
        <f>AW211+AV211+AU211+AT211</f>
        <v>#REF!</v>
      </c>
      <c r="AY211" s="171" t="e">
        <f>AY207+AY206+AY204+#REF!+AY202</f>
        <v>#REF!</v>
      </c>
      <c r="AZ211" s="99"/>
      <c r="BA211" s="99"/>
      <c r="BB211" s="171" t="e">
        <f>BB207+BB206+BB204+#REF!+BB202</f>
        <v>#REF!</v>
      </c>
      <c r="BC211" s="99"/>
      <c r="BD211" s="106"/>
      <c r="BE211" s="99">
        <f>BE205+BE204+BE203+BE202</f>
        <v>4</v>
      </c>
      <c r="BF211" s="99">
        <f>BF208+BF207+BF206</f>
        <v>3</v>
      </c>
      <c r="BG211" s="99">
        <f>BG210+BG209</f>
        <v>2</v>
      </c>
      <c r="BH211" s="99"/>
      <c r="BI211" s="99">
        <f>BH211+BG211+BF211+BE211</f>
        <v>9</v>
      </c>
      <c r="BJ211" s="99"/>
      <c r="BK211" s="99"/>
      <c r="BL211" s="99"/>
      <c r="BM211" s="99"/>
      <c r="BN211" s="99"/>
      <c r="BO211" s="171" t="e">
        <f>BO207+BO206+BO204+#REF!+BO202</f>
        <v>#REF!</v>
      </c>
      <c r="BP211" s="171" t="e">
        <f>BP207+BP206+BP204+#REF!+BP202</f>
        <v>#REF!</v>
      </c>
      <c r="BQ211" s="171" t="e">
        <f>BQ207+BQ206+BQ204+#REF!+BQ202</f>
        <v>#REF!</v>
      </c>
      <c r="BR211" s="171" t="e">
        <f>BR207+BR206+BR204+#REF!+BR202</f>
        <v>#REF!</v>
      </c>
      <c r="BS211" s="171" t="e">
        <f>BR211+BQ211+BP211+BO211</f>
        <v>#REF!</v>
      </c>
      <c r="BT211" s="106">
        <f>BI211</f>
        <v>9</v>
      </c>
      <c r="BU211" s="100">
        <f>BT211</f>
        <v>9</v>
      </c>
    </row>
    <row r="212" spans="1:73" ht="38.25" customHeight="1" thickBot="1">
      <c r="A212" s="160"/>
      <c r="B212" s="303" t="s">
        <v>976</v>
      </c>
      <c r="C212" s="304"/>
      <c r="D212" s="304"/>
      <c r="E212" s="304"/>
      <c r="F212" s="304"/>
      <c r="G212" s="305"/>
      <c r="H212" s="143"/>
      <c r="I212" s="119"/>
      <c r="J212" s="120"/>
      <c r="K212" s="120"/>
      <c r="L212" s="120"/>
      <c r="M212" s="121"/>
      <c r="N212" s="119"/>
      <c r="O212" s="119"/>
      <c r="P212" s="119"/>
      <c r="Q212" s="119"/>
      <c r="R212" s="121"/>
      <c r="S212" s="119"/>
      <c r="T212" s="119"/>
      <c r="U212" s="119"/>
      <c r="V212" s="122"/>
      <c r="W212" s="121"/>
      <c r="X212" s="123"/>
      <c r="Y212" s="122"/>
      <c r="Z212" s="122"/>
      <c r="AA212" s="122"/>
      <c r="AB212" s="122"/>
      <c r="AC212" s="121"/>
      <c r="AD212" s="122"/>
      <c r="AE212" s="122"/>
      <c r="AF212" s="122"/>
      <c r="AG212" s="122"/>
      <c r="AH212" s="121"/>
      <c r="AI212" s="122"/>
      <c r="AJ212" s="122"/>
      <c r="AK212" s="122"/>
      <c r="AL212" s="122"/>
      <c r="AM212" s="121"/>
      <c r="AN212" s="123"/>
      <c r="AO212" s="122"/>
      <c r="AP212" s="122"/>
      <c r="AQ212" s="122"/>
      <c r="AR212" s="122"/>
      <c r="AS212" s="121"/>
      <c r="AT212" s="122"/>
      <c r="AU212" s="122"/>
      <c r="AV212" s="122"/>
      <c r="AW212" s="122"/>
      <c r="AX212" s="121"/>
      <c r="AY212" s="122"/>
      <c r="AZ212" s="122"/>
      <c r="BA212" s="122"/>
      <c r="BB212" s="122"/>
      <c r="BC212" s="121"/>
      <c r="BD212" s="123"/>
      <c r="BE212" s="122"/>
      <c r="BF212" s="124"/>
      <c r="BG212" s="124"/>
      <c r="BH212" s="124"/>
      <c r="BI212" s="121"/>
      <c r="BJ212" s="124"/>
      <c r="BK212" s="124"/>
      <c r="BL212" s="124"/>
      <c r="BM212" s="124"/>
      <c r="BN212" s="121"/>
      <c r="BO212" s="124"/>
      <c r="BP212" s="124"/>
      <c r="BQ212" s="124"/>
      <c r="BR212" s="124"/>
      <c r="BS212" s="121"/>
      <c r="BT212" s="123"/>
      <c r="BU212" s="125"/>
    </row>
    <row r="213" spans="1:73" ht="39" thickBot="1">
      <c r="A213" s="160">
        <v>159</v>
      </c>
      <c r="B213" s="293" t="s">
        <v>993</v>
      </c>
      <c r="C213" s="294"/>
      <c r="D213" s="209">
        <v>101</v>
      </c>
      <c r="E213" s="301">
        <v>471601001</v>
      </c>
      <c r="F213" s="302"/>
      <c r="G213" s="246" t="s">
        <v>1119</v>
      </c>
      <c r="H213" s="84"/>
      <c r="I213" s="92"/>
      <c r="J213" s="92"/>
      <c r="K213" s="92"/>
      <c r="L213" s="92"/>
      <c r="M213" s="95">
        <f t="shared" ref="M213:M228" si="60">L213+K213+J213+I213</f>
        <v>0</v>
      </c>
      <c r="N213" s="92"/>
      <c r="O213" s="92"/>
      <c r="P213" s="92"/>
      <c r="Q213" s="92"/>
      <c r="R213" s="95">
        <f t="shared" ref="R213:R228" si="61">Q213+P213+O213+N213</f>
        <v>0</v>
      </c>
      <c r="S213" s="92"/>
      <c r="T213" s="92"/>
      <c r="U213" s="92"/>
      <c r="V213" s="92"/>
      <c r="W213" s="95">
        <f t="shared" ref="W213:W228" si="62">V213+U213+T213+S213</f>
        <v>0</v>
      </c>
      <c r="X213" s="116"/>
      <c r="Y213" s="92"/>
      <c r="Z213" s="92"/>
      <c r="AA213" s="92"/>
      <c r="AB213" s="92"/>
      <c r="AC213" s="95">
        <f t="shared" ref="AC213:AC228" si="63">AB213+AA213+Z213+Y213</f>
        <v>0</v>
      </c>
      <c r="AD213" s="92"/>
      <c r="AE213" s="92"/>
      <c r="AF213" s="92"/>
      <c r="AG213" s="92"/>
      <c r="AH213" s="95">
        <f t="shared" ref="AH213:AH228" si="64">AG213+AF213+AE213+AD213</f>
        <v>0</v>
      </c>
      <c r="AI213" s="92"/>
      <c r="AJ213" s="92"/>
      <c r="AK213" s="92"/>
      <c r="AL213" s="92"/>
      <c r="AM213" s="95">
        <f t="shared" ref="AM213:AM228" si="65">AL213+AK213+AJ213+AI213</f>
        <v>0</v>
      </c>
      <c r="AN213" s="116"/>
      <c r="AO213" s="92"/>
      <c r="AP213" s="92"/>
      <c r="AQ213" s="92"/>
      <c r="AR213" s="92"/>
      <c r="AS213" s="95">
        <f t="shared" ref="AS213:AS228" si="66">AR213+AQ213+AP213+AO213</f>
        <v>0</v>
      </c>
      <c r="AT213" s="92"/>
      <c r="AU213" s="92"/>
      <c r="AV213" s="92"/>
      <c r="AW213" s="92"/>
      <c r="AX213" s="95">
        <f t="shared" ref="AX213:AX228" si="67">AW213+AV213+AU213+AT213</f>
        <v>0</v>
      </c>
      <c r="AY213" s="190"/>
      <c r="AZ213" s="190"/>
      <c r="BA213" s="190"/>
      <c r="BB213" s="186"/>
      <c r="BC213" s="95">
        <f t="shared" ref="BC213:BC227" si="68">BB213+BA213+AZ213+AY213</f>
        <v>0</v>
      </c>
      <c r="BD213" s="116"/>
      <c r="BE213" s="92"/>
      <c r="BF213" s="92"/>
      <c r="BG213" s="284">
        <v>1</v>
      </c>
      <c r="BH213" s="288"/>
      <c r="BI213" s="95">
        <f t="shared" ref="BI213:BI227" si="69">BH213+BG213+BF213+BE213</f>
        <v>1</v>
      </c>
      <c r="BJ213" s="186"/>
      <c r="BK213" s="190"/>
      <c r="BL213" s="192"/>
      <c r="BM213" s="192"/>
      <c r="BN213" s="95">
        <f t="shared" ref="BN213:BN227" si="70">BM213+BL213+BK213+BJ213</f>
        <v>0</v>
      </c>
      <c r="BO213" s="186"/>
      <c r="BP213" s="213"/>
      <c r="BQ213" s="213"/>
      <c r="BR213" s="213"/>
      <c r="BS213" s="95">
        <f t="shared" ref="BS213:BS227" si="71">BR213+BQ213+BP213+BO213</f>
        <v>0</v>
      </c>
      <c r="BT213" s="116"/>
      <c r="BU213" s="114"/>
    </row>
    <row r="214" spans="1:73" ht="39" customHeight="1" thickBot="1">
      <c r="A214" s="197">
        <v>160</v>
      </c>
      <c r="B214" s="293" t="s">
        <v>993</v>
      </c>
      <c r="C214" s="294"/>
      <c r="D214" s="210">
        <v>393</v>
      </c>
      <c r="E214" s="311">
        <v>471601001</v>
      </c>
      <c r="F214" s="312"/>
      <c r="G214" s="247" t="s">
        <v>1043</v>
      </c>
      <c r="H214" s="84"/>
      <c r="I214" s="92"/>
      <c r="J214" s="92"/>
      <c r="K214" s="92"/>
      <c r="L214" s="92"/>
      <c r="M214" s="95"/>
      <c r="N214" s="92"/>
      <c r="O214" s="92"/>
      <c r="P214" s="92"/>
      <c r="Q214" s="92"/>
      <c r="R214" s="95"/>
      <c r="S214" s="92"/>
      <c r="T214" s="92"/>
      <c r="U214" s="92"/>
      <c r="V214" s="92"/>
      <c r="W214" s="95"/>
      <c r="X214" s="116"/>
      <c r="Y214" s="92"/>
      <c r="Z214" s="92"/>
      <c r="AA214" s="92"/>
      <c r="AB214" s="92"/>
      <c r="AC214" s="95"/>
      <c r="AD214" s="92"/>
      <c r="AE214" s="92"/>
      <c r="AF214" s="92"/>
      <c r="AG214" s="92"/>
      <c r="AH214" s="95"/>
      <c r="AI214" s="92"/>
      <c r="AJ214" s="92"/>
      <c r="AK214" s="92"/>
      <c r="AL214" s="92"/>
      <c r="AM214" s="95"/>
      <c r="AN214" s="116"/>
      <c r="AO214" s="92"/>
      <c r="AP214" s="92"/>
      <c r="AQ214" s="92"/>
      <c r="AR214" s="92"/>
      <c r="AS214" s="95"/>
      <c r="AT214" s="92"/>
      <c r="AU214" s="92"/>
      <c r="AV214" s="92"/>
      <c r="AW214" s="92"/>
      <c r="AX214" s="95"/>
      <c r="AY214" s="190"/>
      <c r="AZ214" s="190"/>
      <c r="BA214" s="190"/>
      <c r="BB214" s="186"/>
      <c r="BC214" s="95"/>
      <c r="BD214" s="116"/>
      <c r="BE214" s="92"/>
      <c r="BF214" s="92"/>
      <c r="BG214" s="284">
        <v>1</v>
      </c>
      <c r="BH214" s="288"/>
      <c r="BI214" s="95"/>
      <c r="BJ214" s="186"/>
      <c r="BK214" s="190"/>
      <c r="BL214" s="192"/>
      <c r="BM214" s="192"/>
      <c r="BN214" s="95"/>
      <c r="BO214" s="186"/>
      <c r="BP214" s="213"/>
      <c r="BQ214" s="213"/>
      <c r="BR214" s="213"/>
      <c r="BS214" s="95"/>
      <c r="BT214" s="116"/>
      <c r="BU214" s="97"/>
    </row>
    <row r="215" spans="1:73" ht="39" thickBot="1">
      <c r="A215" s="276">
        <v>161</v>
      </c>
      <c r="B215" s="228" t="s">
        <v>993</v>
      </c>
      <c r="C215" s="229"/>
      <c r="D215" s="209">
        <v>426</v>
      </c>
      <c r="E215" s="301">
        <v>471601001</v>
      </c>
      <c r="F215" s="302"/>
      <c r="G215" s="246" t="s">
        <v>1059</v>
      </c>
      <c r="H215" s="84"/>
      <c r="I215" s="92"/>
      <c r="J215" s="92"/>
      <c r="K215" s="92"/>
      <c r="L215" s="92"/>
      <c r="M215" s="95"/>
      <c r="N215" s="92"/>
      <c r="O215" s="92"/>
      <c r="P215" s="92"/>
      <c r="Q215" s="92"/>
      <c r="R215" s="95"/>
      <c r="S215" s="92"/>
      <c r="T215" s="92"/>
      <c r="U215" s="92"/>
      <c r="V215" s="92"/>
      <c r="W215" s="95"/>
      <c r="X215" s="116"/>
      <c r="Y215" s="92"/>
      <c r="Z215" s="92"/>
      <c r="AA215" s="92"/>
      <c r="AB215" s="92"/>
      <c r="AC215" s="95"/>
      <c r="AD215" s="92"/>
      <c r="AE215" s="92"/>
      <c r="AF215" s="92"/>
      <c r="AG215" s="92"/>
      <c r="AH215" s="95"/>
      <c r="AI215" s="92"/>
      <c r="AJ215" s="92"/>
      <c r="AK215" s="92"/>
      <c r="AL215" s="92"/>
      <c r="AM215" s="95"/>
      <c r="AN215" s="116"/>
      <c r="AO215" s="92"/>
      <c r="AP215" s="92"/>
      <c r="AQ215" s="92"/>
      <c r="AR215" s="92"/>
      <c r="AS215" s="95"/>
      <c r="AT215" s="92"/>
      <c r="AU215" s="92"/>
      <c r="AV215" s="92"/>
      <c r="AW215" s="92"/>
      <c r="AX215" s="95"/>
      <c r="AY215" s="190"/>
      <c r="AZ215" s="190"/>
      <c r="BA215" s="190"/>
      <c r="BB215" s="186"/>
      <c r="BC215" s="95"/>
      <c r="BD215" s="116"/>
      <c r="BE215" s="92"/>
      <c r="BF215" s="92"/>
      <c r="BG215" s="288"/>
      <c r="BH215" s="284">
        <v>1</v>
      </c>
      <c r="BI215" s="95"/>
      <c r="BJ215" s="186"/>
      <c r="BK215" s="190"/>
      <c r="BL215" s="192"/>
      <c r="BM215" s="192"/>
      <c r="BN215" s="95"/>
      <c r="BO215" s="190"/>
      <c r="BP215" s="92"/>
      <c r="BQ215" s="92"/>
      <c r="BR215" s="92"/>
      <c r="BS215" s="95"/>
      <c r="BT215" s="116"/>
      <c r="BU215" s="98"/>
    </row>
    <row r="216" spans="1:73" ht="39" thickBot="1">
      <c r="A216" s="276">
        <v>162</v>
      </c>
      <c r="B216" s="293" t="s">
        <v>993</v>
      </c>
      <c r="C216" s="294"/>
      <c r="D216" s="192">
        <v>259</v>
      </c>
      <c r="E216" s="298">
        <v>471601001</v>
      </c>
      <c r="F216" s="299"/>
      <c r="G216" s="248" t="s">
        <v>2</v>
      </c>
      <c r="H216" s="86"/>
      <c r="I216" s="112"/>
      <c r="J216" s="112"/>
      <c r="K216" s="112"/>
      <c r="L216" s="112"/>
      <c r="M216" s="126">
        <f t="shared" si="60"/>
        <v>0</v>
      </c>
      <c r="N216" s="112"/>
      <c r="O216" s="112"/>
      <c r="P216" s="112"/>
      <c r="Q216" s="112"/>
      <c r="R216" s="126">
        <f t="shared" si="61"/>
        <v>0</v>
      </c>
      <c r="S216" s="112"/>
      <c r="T216" s="112"/>
      <c r="U216" s="112"/>
      <c r="V216" s="112"/>
      <c r="W216" s="126">
        <f t="shared" si="62"/>
        <v>0</v>
      </c>
      <c r="X216" s="116"/>
      <c r="Y216" s="112"/>
      <c r="Z216" s="112"/>
      <c r="AA216" s="112"/>
      <c r="AB216" s="112"/>
      <c r="AC216" s="126">
        <f t="shared" si="63"/>
        <v>0</v>
      </c>
      <c r="AD216" s="112"/>
      <c r="AE216" s="112"/>
      <c r="AF216" s="112"/>
      <c r="AG216" s="112"/>
      <c r="AH216" s="126">
        <f t="shared" si="64"/>
        <v>0</v>
      </c>
      <c r="AI216" s="112"/>
      <c r="AJ216" s="112"/>
      <c r="AK216" s="112"/>
      <c r="AL216" s="112"/>
      <c r="AM216" s="126">
        <f t="shared" si="65"/>
        <v>0</v>
      </c>
      <c r="AN216" s="116"/>
      <c r="AO216" s="112"/>
      <c r="AP216" s="112"/>
      <c r="AQ216" s="112"/>
      <c r="AR216" s="112"/>
      <c r="AS216" s="126">
        <f t="shared" si="66"/>
        <v>0</v>
      </c>
      <c r="AT216" s="112"/>
      <c r="AU216" s="112"/>
      <c r="AV216" s="112"/>
      <c r="AW216" s="112"/>
      <c r="AX216" s="126">
        <f t="shared" si="67"/>
        <v>0</v>
      </c>
      <c r="AY216" s="200"/>
      <c r="AZ216" s="200"/>
      <c r="BA216" s="200"/>
      <c r="BB216" s="180"/>
      <c r="BC216" s="126">
        <f t="shared" si="68"/>
        <v>0</v>
      </c>
      <c r="BD216" s="116"/>
      <c r="BE216" s="112"/>
      <c r="BF216" s="112"/>
      <c r="BG216" s="288"/>
      <c r="BH216" s="284">
        <v>1</v>
      </c>
      <c r="BI216" s="126">
        <f t="shared" si="69"/>
        <v>1</v>
      </c>
      <c r="BJ216" s="180"/>
      <c r="BK216" s="192"/>
      <c r="BL216" s="192"/>
      <c r="BM216" s="192"/>
      <c r="BN216" s="126">
        <f t="shared" si="70"/>
        <v>0</v>
      </c>
      <c r="BO216" s="192"/>
      <c r="BP216" s="267"/>
      <c r="BQ216" s="267"/>
      <c r="BR216" s="267"/>
      <c r="BS216" s="126">
        <f t="shared" si="71"/>
        <v>0</v>
      </c>
      <c r="BT216" s="116"/>
      <c r="BU216" s="118"/>
    </row>
    <row r="217" spans="1:73" ht="39" thickBot="1">
      <c r="A217" s="276">
        <v>163</v>
      </c>
      <c r="B217" s="259" t="s">
        <v>993</v>
      </c>
      <c r="C217" s="260"/>
      <c r="D217" s="208">
        <v>464</v>
      </c>
      <c r="E217" s="298">
        <v>471601001</v>
      </c>
      <c r="F217" s="299"/>
      <c r="G217" s="248" t="s">
        <v>1171</v>
      </c>
      <c r="H217" s="86"/>
      <c r="I217" s="112"/>
      <c r="J217" s="112"/>
      <c r="K217" s="112"/>
      <c r="L217" s="112"/>
      <c r="M217" s="134"/>
      <c r="N217" s="112"/>
      <c r="O217" s="112"/>
      <c r="P217" s="112"/>
      <c r="Q217" s="112"/>
      <c r="R217" s="134"/>
      <c r="S217" s="112"/>
      <c r="T217" s="112"/>
      <c r="U217" s="112"/>
      <c r="V217" s="112"/>
      <c r="W217" s="134"/>
      <c r="X217" s="97"/>
      <c r="Y217" s="112"/>
      <c r="Z217" s="112"/>
      <c r="AA217" s="112"/>
      <c r="AB217" s="112"/>
      <c r="AC217" s="134"/>
      <c r="AD217" s="112"/>
      <c r="AE217" s="112"/>
      <c r="AF217" s="112"/>
      <c r="AG217" s="112"/>
      <c r="AH217" s="134"/>
      <c r="AI217" s="112"/>
      <c r="AJ217" s="112"/>
      <c r="AK217" s="112"/>
      <c r="AL217" s="112"/>
      <c r="AM217" s="134"/>
      <c r="AN217" s="97"/>
      <c r="AO217" s="112"/>
      <c r="AP217" s="112"/>
      <c r="AQ217" s="112"/>
      <c r="AR217" s="112"/>
      <c r="AS217" s="134"/>
      <c r="AT217" s="112"/>
      <c r="AU217" s="112"/>
      <c r="AV217" s="112"/>
      <c r="AW217" s="112"/>
      <c r="AX217" s="134"/>
      <c r="AY217" s="200"/>
      <c r="AZ217" s="200"/>
      <c r="BA217" s="200"/>
      <c r="BB217" s="180"/>
      <c r="BC217" s="134"/>
      <c r="BD217" s="97"/>
      <c r="BE217" s="112"/>
      <c r="BF217" s="112"/>
      <c r="BG217" s="288"/>
      <c r="BH217" s="284">
        <v>1</v>
      </c>
      <c r="BI217" s="134"/>
      <c r="BJ217" s="180"/>
      <c r="BK217" s="192"/>
      <c r="BL217" s="192"/>
      <c r="BM217" s="192"/>
      <c r="BN217" s="134"/>
      <c r="BO217" s="192"/>
      <c r="BP217" s="267"/>
      <c r="BQ217" s="267"/>
      <c r="BR217" s="267"/>
      <c r="BS217" s="134"/>
      <c r="BT217" s="97"/>
      <c r="BU217" s="97"/>
    </row>
    <row r="218" spans="1:73" ht="39" thickBot="1">
      <c r="A218" s="276">
        <v>164</v>
      </c>
      <c r="B218" s="228" t="s">
        <v>993</v>
      </c>
      <c r="C218" s="229"/>
      <c r="D218" s="208">
        <v>421</v>
      </c>
      <c r="E218" s="298">
        <v>471601001</v>
      </c>
      <c r="F218" s="299"/>
      <c r="G218" s="248" t="s">
        <v>1055</v>
      </c>
      <c r="H218" s="86"/>
      <c r="I218" s="112"/>
      <c r="J218" s="112"/>
      <c r="K218" s="112"/>
      <c r="L218" s="112"/>
      <c r="M218" s="134"/>
      <c r="N218" s="112"/>
      <c r="O218" s="112"/>
      <c r="P218" s="112"/>
      <c r="Q218" s="112"/>
      <c r="R218" s="134"/>
      <c r="S218" s="112"/>
      <c r="T218" s="112"/>
      <c r="U218" s="112"/>
      <c r="V218" s="112"/>
      <c r="W218" s="134"/>
      <c r="X218" s="97"/>
      <c r="Y218" s="112"/>
      <c r="Z218" s="112"/>
      <c r="AA218" s="112"/>
      <c r="AB218" s="112"/>
      <c r="AC218" s="134"/>
      <c r="AD218" s="112"/>
      <c r="AE218" s="112"/>
      <c r="AF218" s="112"/>
      <c r="AG218" s="112"/>
      <c r="AH218" s="134"/>
      <c r="AI218" s="112"/>
      <c r="AJ218" s="112"/>
      <c r="AK218" s="112"/>
      <c r="AL218" s="112"/>
      <c r="AM218" s="134"/>
      <c r="AN218" s="97"/>
      <c r="AO218" s="112"/>
      <c r="AP218" s="112"/>
      <c r="AQ218" s="112"/>
      <c r="AR218" s="112"/>
      <c r="AS218" s="134"/>
      <c r="AT218" s="112"/>
      <c r="AU218" s="112"/>
      <c r="AV218" s="112"/>
      <c r="AW218" s="112"/>
      <c r="AX218" s="134"/>
      <c r="AY218" s="200"/>
      <c r="AZ218" s="200"/>
      <c r="BA218" s="200"/>
      <c r="BB218" s="180"/>
      <c r="BC218" s="134"/>
      <c r="BD218" s="97"/>
      <c r="BE218" s="112"/>
      <c r="BF218" s="112"/>
      <c r="BG218" s="112"/>
      <c r="BH218" s="112"/>
      <c r="BI218" s="134"/>
      <c r="BJ218" s="284">
        <v>1</v>
      </c>
      <c r="BK218" s="180"/>
      <c r="BL218" s="180"/>
      <c r="BM218" s="192"/>
      <c r="BN218" s="134"/>
      <c r="BO218" s="192"/>
      <c r="BP218" s="192"/>
      <c r="BQ218" s="192"/>
      <c r="BR218" s="267"/>
      <c r="BS218" s="134"/>
      <c r="BT218" s="97"/>
      <c r="BU218" s="97"/>
    </row>
    <row r="219" spans="1:73" ht="39" thickBot="1">
      <c r="A219" s="276">
        <v>165</v>
      </c>
      <c r="B219" s="228" t="s">
        <v>993</v>
      </c>
      <c r="C219" s="229"/>
      <c r="D219" s="208">
        <v>430</v>
      </c>
      <c r="E219" s="298">
        <v>471601001</v>
      </c>
      <c r="F219" s="299"/>
      <c r="G219" s="248" t="s">
        <v>1063</v>
      </c>
      <c r="H219" s="86"/>
      <c r="I219" s="112"/>
      <c r="J219" s="112"/>
      <c r="K219" s="112"/>
      <c r="L219" s="112"/>
      <c r="M219" s="134"/>
      <c r="N219" s="112"/>
      <c r="O219" s="112"/>
      <c r="P219" s="112"/>
      <c r="Q219" s="112"/>
      <c r="R219" s="134"/>
      <c r="S219" s="112"/>
      <c r="T219" s="112"/>
      <c r="U219" s="112"/>
      <c r="V219" s="112"/>
      <c r="W219" s="134"/>
      <c r="X219" s="97"/>
      <c r="Y219" s="112"/>
      <c r="Z219" s="112"/>
      <c r="AA219" s="112"/>
      <c r="AB219" s="112"/>
      <c r="AC219" s="134"/>
      <c r="AD219" s="112"/>
      <c r="AE219" s="112"/>
      <c r="AF219" s="112"/>
      <c r="AG219" s="112"/>
      <c r="AH219" s="134"/>
      <c r="AI219" s="112"/>
      <c r="AJ219" s="112"/>
      <c r="AK219" s="112"/>
      <c r="AL219" s="112"/>
      <c r="AM219" s="134"/>
      <c r="AN219" s="97"/>
      <c r="AO219" s="112"/>
      <c r="AP219" s="112"/>
      <c r="AQ219" s="112"/>
      <c r="AR219" s="112"/>
      <c r="AS219" s="134"/>
      <c r="AT219" s="112"/>
      <c r="AU219" s="112"/>
      <c r="AV219" s="112"/>
      <c r="AW219" s="112"/>
      <c r="AX219" s="134"/>
      <c r="AY219" s="200"/>
      <c r="AZ219" s="200"/>
      <c r="BA219" s="200"/>
      <c r="BB219" s="180"/>
      <c r="BC219" s="134"/>
      <c r="BD219" s="97"/>
      <c r="BE219" s="112"/>
      <c r="BF219" s="112"/>
      <c r="BG219" s="112"/>
      <c r="BH219" s="112"/>
      <c r="BI219" s="134"/>
      <c r="BJ219" s="284">
        <v>1</v>
      </c>
      <c r="BK219" s="180"/>
      <c r="BL219" s="180"/>
      <c r="BM219" s="192"/>
      <c r="BN219" s="134"/>
      <c r="BO219" s="192"/>
      <c r="BP219" s="192"/>
      <c r="BQ219" s="192"/>
      <c r="BR219" s="267"/>
      <c r="BS219" s="134"/>
      <c r="BT219" s="97"/>
      <c r="BU219" s="97"/>
    </row>
    <row r="220" spans="1:73" ht="39" thickBot="1">
      <c r="A220" s="276">
        <v>166</v>
      </c>
      <c r="B220" s="228" t="s">
        <v>993</v>
      </c>
      <c r="C220" s="229"/>
      <c r="D220" s="208">
        <v>435</v>
      </c>
      <c r="E220" s="298">
        <v>471601001</v>
      </c>
      <c r="F220" s="299"/>
      <c r="G220" s="248" t="s">
        <v>1067</v>
      </c>
      <c r="H220" s="86"/>
      <c r="I220" s="112"/>
      <c r="J220" s="112"/>
      <c r="K220" s="112"/>
      <c r="L220" s="112"/>
      <c r="M220" s="134"/>
      <c r="N220" s="112"/>
      <c r="O220" s="112"/>
      <c r="P220" s="112"/>
      <c r="Q220" s="112"/>
      <c r="R220" s="134"/>
      <c r="S220" s="112"/>
      <c r="T220" s="112"/>
      <c r="U220" s="112"/>
      <c r="V220" s="112"/>
      <c r="W220" s="134"/>
      <c r="X220" s="97"/>
      <c r="Y220" s="112"/>
      <c r="Z220" s="112"/>
      <c r="AA220" s="112"/>
      <c r="AB220" s="112"/>
      <c r="AC220" s="134"/>
      <c r="AD220" s="112"/>
      <c r="AE220" s="112"/>
      <c r="AF220" s="112"/>
      <c r="AG220" s="112"/>
      <c r="AH220" s="134"/>
      <c r="AI220" s="112"/>
      <c r="AJ220" s="112"/>
      <c r="AK220" s="112"/>
      <c r="AL220" s="112"/>
      <c r="AM220" s="134"/>
      <c r="AN220" s="97"/>
      <c r="AO220" s="112"/>
      <c r="AP220" s="112"/>
      <c r="AQ220" s="112"/>
      <c r="AR220" s="112"/>
      <c r="AS220" s="134"/>
      <c r="AT220" s="112"/>
      <c r="AU220" s="112"/>
      <c r="AV220" s="112"/>
      <c r="AW220" s="112"/>
      <c r="AX220" s="134"/>
      <c r="AY220" s="200"/>
      <c r="AZ220" s="200"/>
      <c r="BA220" s="200"/>
      <c r="BB220" s="180"/>
      <c r="BC220" s="134"/>
      <c r="BD220" s="97"/>
      <c r="BE220" s="112"/>
      <c r="BF220" s="112"/>
      <c r="BG220" s="112"/>
      <c r="BH220" s="112"/>
      <c r="BI220" s="134"/>
      <c r="BJ220" s="284">
        <v>1</v>
      </c>
      <c r="BK220" s="180"/>
      <c r="BL220" s="180"/>
      <c r="BM220" s="192"/>
      <c r="BN220" s="134"/>
      <c r="BO220" s="192"/>
      <c r="BP220" s="192"/>
      <c r="BQ220" s="192"/>
      <c r="BR220" s="267"/>
      <c r="BS220" s="134"/>
      <c r="BT220" s="97"/>
      <c r="BU220" s="97"/>
    </row>
    <row r="221" spans="1:73" ht="39" thickBot="1">
      <c r="A221" s="276">
        <v>167</v>
      </c>
      <c r="B221" s="293" t="s">
        <v>993</v>
      </c>
      <c r="C221" s="310"/>
      <c r="D221" s="210">
        <v>153</v>
      </c>
      <c r="E221" s="311">
        <v>784101001</v>
      </c>
      <c r="F221" s="312"/>
      <c r="G221" s="247" t="s">
        <v>1120</v>
      </c>
      <c r="H221" s="86"/>
      <c r="I221" s="112"/>
      <c r="J221" s="112"/>
      <c r="K221" s="112"/>
      <c r="L221" s="112"/>
      <c r="M221" s="134"/>
      <c r="N221" s="112"/>
      <c r="O221" s="112"/>
      <c r="P221" s="112"/>
      <c r="Q221" s="112"/>
      <c r="R221" s="134"/>
      <c r="S221" s="112"/>
      <c r="T221" s="112"/>
      <c r="U221" s="112"/>
      <c r="V221" s="112"/>
      <c r="W221" s="134"/>
      <c r="X221" s="97"/>
      <c r="Y221" s="112"/>
      <c r="Z221" s="112"/>
      <c r="AA221" s="112"/>
      <c r="AB221" s="112"/>
      <c r="AC221" s="134"/>
      <c r="AD221" s="112"/>
      <c r="AE221" s="112"/>
      <c r="AF221" s="112"/>
      <c r="AG221" s="112"/>
      <c r="AH221" s="134"/>
      <c r="AI221" s="112"/>
      <c r="AJ221" s="112"/>
      <c r="AK221" s="112"/>
      <c r="AL221" s="112"/>
      <c r="AM221" s="134"/>
      <c r="AN221" s="97"/>
      <c r="AO221" s="112"/>
      <c r="AP221" s="112"/>
      <c r="AQ221" s="112"/>
      <c r="AR221" s="112"/>
      <c r="AS221" s="134"/>
      <c r="AT221" s="112"/>
      <c r="AU221" s="112"/>
      <c r="AV221" s="112"/>
      <c r="AW221" s="112"/>
      <c r="AX221" s="134"/>
      <c r="AY221" s="200"/>
      <c r="AZ221" s="200"/>
      <c r="BA221" s="200"/>
      <c r="BB221" s="180"/>
      <c r="BC221" s="134"/>
      <c r="BD221" s="97"/>
      <c r="BE221" s="112"/>
      <c r="BF221" s="112"/>
      <c r="BG221" s="112"/>
      <c r="BH221" s="112"/>
      <c r="BI221" s="134"/>
      <c r="BJ221" s="284">
        <v>1</v>
      </c>
      <c r="BK221" s="180"/>
      <c r="BL221" s="180"/>
      <c r="BM221" s="192"/>
      <c r="BN221" s="134"/>
      <c r="BO221" s="192"/>
      <c r="BP221" s="192"/>
      <c r="BQ221" s="192"/>
      <c r="BR221" s="267"/>
      <c r="BS221" s="134"/>
      <c r="BT221" s="97"/>
      <c r="BU221" s="97"/>
    </row>
    <row r="222" spans="1:73" ht="39" thickBot="1">
      <c r="A222" s="276">
        <v>168</v>
      </c>
      <c r="B222" s="228" t="s">
        <v>993</v>
      </c>
      <c r="C222" s="223"/>
      <c r="D222" s="208">
        <v>372</v>
      </c>
      <c r="E222" s="298">
        <v>471601001</v>
      </c>
      <c r="F222" s="299"/>
      <c r="G222" s="248" t="s">
        <v>1023</v>
      </c>
      <c r="H222" s="86"/>
      <c r="I222" s="112"/>
      <c r="J222" s="112"/>
      <c r="K222" s="112"/>
      <c r="L222" s="112"/>
      <c r="M222" s="134"/>
      <c r="N222" s="112"/>
      <c r="O222" s="112"/>
      <c r="P222" s="112"/>
      <c r="Q222" s="112"/>
      <c r="R222" s="134"/>
      <c r="S222" s="112"/>
      <c r="T222" s="112"/>
      <c r="U222" s="112"/>
      <c r="V222" s="112"/>
      <c r="W222" s="134"/>
      <c r="X222" s="97"/>
      <c r="Y222" s="112"/>
      <c r="Z222" s="112"/>
      <c r="AA222" s="112"/>
      <c r="AB222" s="112"/>
      <c r="AC222" s="134"/>
      <c r="AD222" s="112"/>
      <c r="AE222" s="112"/>
      <c r="AF222" s="112"/>
      <c r="AG222" s="112"/>
      <c r="AH222" s="134"/>
      <c r="AI222" s="112"/>
      <c r="AJ222" s="112"/>
      <c r="AK222" s="112"/>
      <c r="AL222" s="112"/>
      <c r="AM222" s="134"/>
      <c r="AN222" s="97"/>
      <c r="AO222" s="112"/>
      <c r="AP222" s="112"/>
      <c r="AQ222" s="112"/>
      <c r="AR222" s="112"/>
      <c r="AS222" s="134"/>
      <c r="AT222" s="112"/>
      <c r="AU222" s="112"/>
      <c r="AV222" s="112"/>
      <c r="AW222" s="112"/>
      <c r="AX222" s="134"/>
      <c r="AY222" s="200"/>
      <c r="AZ222" s="200"/>
      <c r="BA222" s="200"/>
      <c r="BB222" s="180"/>
      <c r="BC222" s="134"/>
      <c r="BD222" s="97"/>
      <c r="BE222" s="112"/>
      <c r="BF222" s="112"/>
      <c r="BG222" s="112"/>
      <c r="BH222" s="112"/>
      <c r="BI222" s="134"/>
      <c r="BJ222" s="284">
        <v>1</v>
      </c>
      <c r="BK222" s="180"/>
      <c r="BL222" s="180"/>
      <c r="BM222" s="192"/>
      <c r="BN222" s="134"/>
      <c r="BO222" s="192"/>
      <c r="BP222" s="192"/>
      <c r="BQ222" s="192"/>
      <c r="BR222" s="267"/>
      <c r="BS222" s="134"/>
      <c r="BT222" s="97"/>
      <c r="BU222" s="97"/>
    </row>
    <row r="223" spans="1:73" ht="39" thickBot="1">
      <c r="A223" s="276">
        <v>169</v>
      </c>
      <c r="B223" s="228" t="s">
        <v>993</v>
      </c>
      <c r="C223" s="229"/>
      <c r="D223" s="208">
        <v>427</v>
      </c>
      <c r="E223" s="298">
        <v>471601001</v>
      </c>
      <c r="F223" s="299"/>
      <c r="G223" s="248" t="s">
        <v>1060</v>
      </c>
      <c r="H223" s="86"/>
      <c r="I223" s="112"/>
      <c r="J223" s="112"/>
      <c r="K223" s="112"/>
      <c r="L223" s="112"/>
      <c r="M223" s="134"/>
      <c r="N223" s="112"/>
      <c r="O223" s="112"/>
      <c r="P223" s="112"/>
      <c r="Q223" s="112"/>
      <c r="R223" s="134"/>
      <c r="S223" s="112"/>
      <c r="T223" s="112"/>
      <c r="U223" s="112"/>
      <c r="V223" s="112"/>
      <c r="W223" s="134"/>
      <c r="X223" s="97"/>
      <c r="Y223" s="112"/>
      <c r="Z223" s="112"/>
      <c r="AA223" s="112"/>
      <c r="AB223" s="112"/>
      <c r="AC223" s="134"/>
      <c r="AD223" s="112"/>
      <c r="AE223" s="112"/>
      <c r="AF223" s="112"/>
      <c r="AG223" s="112"/>
      <c r="AH223" s="134"/>
      <c r="AI223" s="112"/>
      <c r="AJ223" s="112"/>
      <c r="AK223" s="112"/>
      <c r="AL223" s="112"/>
      <c r="AM223" s="134"/>
      <c r="AN223" s="97"/>
      <c r="AO223" s="112"/>
      <c r="AP223" s="112"/>
      <c r="AQ223" s="112"/>
      <c r="AR223" s="112"/>
      <c r="AS223" s="134"/>
      <c r="AT223" s="112"/>
      <c r="AU223" s="112"/>
      <c r="AV223" s="112"/>
      <c r="AW223" s="112"/>
      <c r="AX223" s="134"/>
      <c r="AY223" s="200"/>
      <c r="AZ223" s="200"/>
      <c r="BA223" s="200"/>
      <c r="BB223" s="180"/>
      <c r="BC223" s="134"/>
      <c r="BD223" s="97"/>
      <c r="BE223" s="112"/>
      <c r="BF223" s="112"/>
      <c r="BG223" s="112"/>
      <c r="BH223" s="112"/>
      <c r="BI223" s="134"/>
      <c r="BJ223" s="180"/>
      <c r="BK223" s="284">
        <v>1</v>
      </c>
      <c r="BL223" s="180"/>
      <c r="BM223" s="192"/>
      <c r="BN223" s="134"/>
      <c r="BO223" s="192"/>
      <c r="BP223" s="192"/>
      <c r="BQ223" s="192"/>
      <c r="BR223" s="267"/>
      <c r="BS223" s="134"/>
      <c r="BT223" s="97"/>
      <c r="BU223" s="97"/>
    </row>
    <row r="224" spans="1:73" ht="54" customHeight="1" thickBot="1">
      <c r="A224" s="276">
        <v>170</v>
      </c>
      <c r="B224" s="228" t="s">
        <v>993</v>
      </c>
      <c r="C224" s="215"/>
      <c r="D224" s="208">
        <v>359</v>
      </c>
      <c r="E224" s="298">
        <v>471601001</v>
      </c>
      <c r="F224" s="299"/>
      <c r="G224" s="248" t="s">
        <v>1016</v>
      </c>
      <c r="H224" s="86"/>
      <c r="I224" s="112"/>
      <c r="J224" s="112"/>
      <c r="K224" s="112"/>
      <c r="L224" s="112"/>
      <c r="M224" s="134"/>
      <c r="N224" s="112"/>
      <c r="O224" s="112"/>
      <c r="P224" s="112"/>
      <c r="Q224" s="112"/>
      <c r="R224" s="134"/>
      <c r="S224" s="112"/>
      <c r="T224" s="112"/>
      <c r="U224" s="112"/>
      <c r="V224" s="112"/>
      <c r="W224" s="134"/>
      <c r="X224" s="97"/>
      <c r="Y224" s="112"/>
      <c r="Z224" s="112"/>
      <c r="AA224" s="112"/>
      <c r="AB224" s="112"/>
      <c r="AC224" s="134"/>
      <c r="AD224" s="112"/>
      <c r="AE224" s="112"/>
      <c r="AF224" s="112"/>
      <c r="AG224" s="112"/>
      <c r="AH224" s="134"/>
      <c r="AI224" s="112"/>
      <c r="AJ224" s="112"/>
      <c r="AK224" s="112"/>
      <c r="AL224" s="112"/>
      <c r="AM224" s="134"/>
      <c r="AN224" s="97"/>
      <c r="AO224" s="112"/>
      <c r="AP224" s="112"/>
      <c r="AQ224" s="112"/>
      <c r="AR224" s="112"/>
      <c r="AS224" s="134"/>
      <c r="AT224" s="112"/>
      <c r="AU224" s="112"/>
      <c r="AV224" s="112"/>
      <c r="AW224" s="112"/>
      <c r="AX224" s="134"/>
      <c r="AY224" s="200"/>
      <c r="AZ224" s="200"/>
      <c r="BA224" s="200"/>
      <c r="BB224" s="180"/>
      <c r="BC224" s="134"/>
      <c r="BD224" s="97"/>
      <c r="BE224" s="112"/>
      <c r="BF224" s="112"/>
      <c r="BG224" s="112"/>
      <c r="BH224" s="112"/>
      <c r="BI224" s="134"/>
      <c r="BJ224" s="180"/>
      <c r="BK224" s="284">
        <v>1</v>
      </c>
      <c r="BL224" s="180"/>
      <c r="BM224" s="192"/>
      <c r="BN224" s="134"/>
      <c r="BO224" s="192"/>
      <c r="BP224" s="192"/>
      <c r="BQ224" s="192"/>
      <c r="BR224" s="267"/>
      <c r="BS224" s="134"/>
      <c r="BT224" s="97"/>
      <c r="BU224" s="97"/>
    </row>
    <row r="225" spans="1:73" ht="39" thickBot="1">
      <c r="A225" s="276">
        <v>171</v>
      </c>
      <c r="B225" s="306" t="s">
        <v>993</v>
      </c>
      <c r="C225" s="307"/>
      <c r="D225" s="203">
        <v>162</v>
      </c>
      <c r="E225" s="337">
        <v>471601001</v>
      </c>
      <c r="F225" s="302"/>
      <c r="G225" s="249" t="s">
        <v>1121</v>
      </c>
      <c r="H225" s="88"/>
      <c r="I225" s="92"/>
      <c r="J225" s="92"/>
      <c r="K225" s="92"/>
      <c r="L225" s="92"/>
      <c r="M225" s="95">
        <f t="shared" si="60"/>
        <v>0</v>
      </c>
      <c r="N225" s="92"/>
      <c r="O225" s="92"/>
      <c r="P225" s="92"/>
      <c r="Q225" s="92"/>
      <c r="R225" s="95">
        <f t="shared" si="61"/>
        <v>0</v>
      </c>
      <c r="S225" s="92"/>
      <c r="T225" s="92"/>
      <c r="U225" s="92"/>
      <c r="V225" s="92"/>
      <c r="W225" s="95">
        <f t="shared" si="62"/>
        <v>0</v>
      </c>
      <c r="X225" s="96"/>
      <c r="Y225" s="92"/>
      <c r="Z225" s="92"/>
      <c r="AA225" s="92"/>
      <c r="AB225" s="92"/>
      <c r="AC225" s="95">
        <f t="shared" si="63"/>
        <v>0</v>
      </c>
      <c r="AD225" s="92"/>
      <c r="AE225" s="92"/>
      <c r="AF225" s="92"/>
      <c r="AG225" s="92"/>
      <c r="AH225" s="95">
        <f t="shared" si="64"/>
        <v>0</v>
      </c>
      <c r="AI225" s="92"/>
      <c r="AJ225" s="92"/>
      <c r="AK225" s="92"/>
      <c r="AL225" s="92"/>
      <c r="AM225" s="95">
        <f t="shared" si="65"/>
        <v>0</v>
      </c>
      <c r="AN225" s="96"/>
      <c r="AO225" s="92"/>
      <c r="AP225" s="92"/>
      <c r="AQ225" s="92"/>
      <c r="AR225" s="92"/>
      <c r="AS225" s="95">
        <f t="shared" si="66"/>
        <v>0</v>
      </c>
      <c r="AT225" s="92"/>
      <c r="AU225" s="92"/>
      <c r="AV225" s="92"/>
      <c r="AW225" s="92"/>
      <c r="AX225" s="95">
        <f t="shared" si="67"/>
        <v>0</v>
      </c>
      <c r="AY225" s="186"/>
      <c r="AZ225" s="190"/>
      <c r="BA225" s="190"/>
      <c r="BB225" s="190"/>
      <c r="BC225" s="95">
        <f t="shared" si="68"/>
        <v>0</v>
      </c>
      <c r="BD225" s="96"/>
      <c r="BE225" s="92"/>
      <c r="BF225" s="92"/>
      <c r="BG225" s="92"/>
      <c r="BH225" s="92"/>
      <c r="BI225" s="95">
        <f t="shared" si="69"/>
        <v>0</v>
      </c>
      <c r="BJ225" s="180"/>
      <c r="BK225" s="284">
        <v>1</v>
      </c>
      <c r="BL225" s="180"/>
      <c r="BM225" s="192"/>
      <c r="BN225" s="95">
        <f t="shared" si="70"/>
        <v>1</v>
      </c>
      <c r="BO225" s="192"/>
      <c r="BP225" s="192"/>
      <c r="BQ225" s="192"/>
      <c r="BR225" s="267"/>
      <c r="BS225" s="95">
        <f t="shared" si="71"/>
        <v>0</v>
      </c>
      <c r="BT225" s="96"/>
      <c r="BU225" s="96"/>
    </row>
    <row r="226" spans="1:73" ht="50.25" customHeight="1" thickBot="1">
      <c r="A226" s="276">
        <v>172</v>
      </c>
      <c r="B226" s="306" t="s">
        <v>993</v>
      </c>
      <c r="C226" s="307"/>
      <c r="D226" s="203">
        <v>143</v>
      </c>
      <c r="E226" s="298">
        <v>471601001</v>
      </c>
      <c r="F226" s="299"/>
      <c r="G226" s="246" t="s">
        <v>1122</v>
      </c>
      <c r="H226" s="84"/>
      <c r="I226" s="92"/>
      <c r="J226" s="92"/>
      <c r="K226" s="92"/>
      <c r="L226" s="92"/>
      <c r="M226" s="95">
        <f t="shared" si="60"/>
        <v>0</v>
      </c>
      <c r="N226" s="92"/>
      <c r="O226" s="92"/>
      <c r="P226" s="92"/>
      <c r="Q226" s="92"/>
      <c r="R226" s="95">
        <f t="shared" si="61"/>
        <v>0</v>
      </c>
      <c r="S226" s="92"/>
      <c r="T226" s="92"/>
      <c r="U226" s="92"/>
      <c r="V226" s="92"/>
      <c r="W226" s="95">
        <f t="shared" si="62"/>
        <v>0</v>
      </c>
      <c r="X226" s="96"/>
      <c r="Y226" s="92"/>
      <c r="Z226" s="92"/>
      <c r="AA226" s="92"/>
      <c r="AB226" s="92"/>
      <c r="AC226" s="95">
        <f t="shared" si="63"/>
        <v>0</v>
      </c>
      <c r="AD226" s="92"/>
      <c r="AE226" s="92"/>
      <c r="AF226" s="92"/>
      <c r="AG226" s="92"/>
      <c r="AH226" s="95">
        <f t="shared" si="64"/>
        <v>0</v>
      </c>
      <c r="AI226" s="92"/>
      <c r="AJ226" s="92"/>
      <c r="AK226" s="92"/>
      <c r="AL226" s="92"/>
      <c r="AM226" s="95">
        <f t="shared" si="65"/>
        <v>0</v>
      </c>
      <c r="AN226" s="96"/>
      <c r="AO226" s="92"/>
      <c r="AP226" s="92"/>
      <c r="AQ226" s="92"/>
      <c r="AR226" s="92"/>
      <c r="AS226" s="95">
        <f t="shared" si="66"/>
        <v>0</v>
      </c>
      <c r="AT226" s="92"/>
      <c r="AU226" s="92"/>
      <c r="AV226" s="92"/>
      <c r="AW226" s="92"/>
      <c r="AX226" s="95">
        <f t="shared" si="67"/>
        <v>0</v>
      </c>
      <c r="AY226" s="186"/>
      <c r="AZ226" s="190"/>
      <c r="BA226" s="190"/>
      <c r="BB226" s="190"/>
      <c r="BC226" s="95">
        <f t="shared" si="68"/>
        <v>0</v>
      </c>
      <c r="BD226" s="96"/>
      <c r="BE226" s="92"/>
      <c r="BF226" s="92"/>
      <c r="BG226" s="92"/>
      <c r="BH226" s="92"/>
      <c r="BI226" s="95">
        <f t="shared" si="69"/>
        <v>0</v>
      </c>
      <c r="BJ226" s="180"/>
      <c r="BK226" s="180"/>
      <c r="BL226" s="284">
        <v>1</v>
      </c>
      <c r="BM226" s="192"/>
      <c r="BN226" s="95">
        <f t="shared" si="70"/>
        <v>1</v>
      </c>
      <c r="BO226" s="192"/>
      <c r="BP226" s="192"/>
      <c r="BQ226" s="192"/>
      <c r="BR226" s="192"/>
      <c r="BS226" s="95">
        <f t="shared" si="71"/>
        <v>0</v>
      </c>
      <c r="BT226" s="96"/>
      <c r="BU226" s="96"/>
    </row>
    <row r="227" spans="1:73" ht="48" customHeight="1" thickBot="1">
      <c r="A227" s="276">
        <v>173</v>
      </c>
      <c r="B227" s="306" t="s">
        <v>993</v>
      </c>
      <c r="C227" s="307"/>
      <c r="D227" s="203">
        <v>68</v>
      </c>
      <c r="E227" s="301">
        <v>471601001</v>
      </c>
      <c r="F227" s="302"/>
      <c r="G227" s="246" t="s">
        <v>1123</v>
      </c>
      <c r="H227" s="84"/>
      <c r="I227" s="92"/>
      <c r="J227" s="92"/>
      <c r="K227" s="92"/>
      <c r="L227" s="92"/>
      <c r="M227" s="95">
        <f t="shared" si="60"/>
        <v>0</v>
      </c>
      <c r="N227" s="92"/>
      <c r="O227" s="92"/>
      <c r="P227" s="92"/>
      <c r="Q227" s="92"/>
      <c r="R227" s="95">
        <f t="shared" si="61"/>
        <v>0</v>
      </c>
      <c r="S227" s="92"/>
      <c r="T227" s="92"/>
      <c r="U227" s="92"/>
      <c r="V227" s="92"/>
      <c r="W227" s="95">
        <f t="shared" si="62"/>
        <v>0</v>
      </c>
      <c r="X227" s="96"/>
      <c r="Y227" s="92"/>
      <c r="Z227" s="92"/>
      <c r="AA227" s="92"/>
      <c r="AB227" s="92"/>
      <c r="AC227" s="95">
        <f t="shared" si="63"/>
        <v>0</v>
      </c>
      <c r="AD227" s="92"/>
      <c r="AE227" s="92"/>
      <c r="AF227" s="92"/>
      <c r="AG227" s="92"/>
      <c r="AH227" s="95">
        <f t="shared" si="64"/>
        <v>0</v>
      </c>
      <c r="AI227" s="92"/>
      <c r="AJ227" s="92"/>
      <c r="AK227" s="92"/>
      <c r="AL227" s="92"/>
      <c r="AM227" s="95">
        <f t="shared" si="65"/>
        <v>0</v>
      </c>
      <c r="AN227" s="96"/>
      <c r="AO227" s="92"/>
      <c r="AP227" s="92"/>
      <c r="AQ227" s="92"/>
      <c r="AR227" s="92"/>
      <c r="AS227" s="95">
        <f t="shared" si="66"/>
        <v>0</v>
      </c>
      <c r="AT227" s="92"/>
      <c r="AU227" s="92"/>
      <c r="AV227" s="92"/>
      <c r="AW227" s="92"/>
      <c r="AX227" s="95">
        <f t="shared" si="67"/>
        <v>0</v>
      </c>
      <c r="AY227" s="186"/>
      <c r="AZ227" s="190"/>
      <c r="BA227" s="190"/>
      <c r="BB227" s="190"/>
      <c r="BC227" s="95">
        <f t="shared" si="68"/>
        <v>0</v>
      </c>
      <c r="BD227" s="96"/>
      <c r="BE227" s="92"/>
      <c r="BF227" s="92"/>
      <c r="BG227" s="92"/>
      <c r="BH227" s="92"/>
      <c r="BI227" s="95">
        <f t="shared" si="69"/>
        <v>0</v>
      </c>
      <c r="BJ227" s="180"/>
      <c r="BK227" s="180"/>
      <c r="BL227" s="284">
        <v>1</v>
      </c>
      <c r="BM227" s="192"/>
      <c r="BN227" s="95">
        <f t="shared" si="70"/>
        <v>1</v>
      </c>
      <c r="BO227" s="192"/>
      <c r="BP227" s="192"/>
      <c r="BQ227" s="192"/>
      <c r="BR227" s="192"/>
      <c r="BS227" s="95">
        <f t="shared" si="71"/>
        <v>0</v>
      </c>
      <c r="BT227" s="96"/>
      <c r="BU227" s="96"/>
    </row>
    <row r="228" spans="1:73" ht="37.5" customHeight="1" thickBot="1">
      <c r="A228" s="274"/>
      <c r="B228" s="290" t="s">
        <v>982</v>
      </c>
      <c r="C228" s="291"/>
      <c r="D228" s="291"/>
      <c r="E228" s="291"/>
      <c r="F228" s="291"/>
      <c r="G228" s="292"/>
      <c r="H228" s="272"/>
      <c r="I228" s="171" t="e">
        <f>#REF!+I216+#REF!+I213</f>
        <v>#REF!</v>
      </c>
      <c r="J228" s="171" t="e">
        <f>#REF!+J216+#REF!+J213</f>
        <v>#REF!</v>
      </c>
      <c r="K228" s="171" t="e">
        <f>#REF!+K216+#REF!+K213</f>
        <v>#REF!</v>
      </c>
      <c r="L228" s="171" t="e">
        <f>#REF!+L216+#REF!+L213</f>
        <v>#REF!</v>
      </c>
      <c r="M228" s="171" t="e">
        <f t="shared" si="60"/>
        <v>#REF!</v>
      </c>
      <c r="N228" s="171" t="e">
        <f>#REF!+N216+#REF!+N213</f>
        <v>#REF!</v>
      </c>
      <c r="O228" s="171" t="e">
        <f>#REF!+O216+#REF!+O213</f>
        <v>#REF!</v>
      </c>
      <c r="P228" s="171" t="e">
        <f>#REF!+P216+#REF!+P213</f>
        <v>#REF!</v>
      </c>
      <c r="Q228" s="171" t="e">
        <f>#REF!+Q216+#REF!+Q213</f>
        <v>#REF!</v>
      </c>
      <c r="R228" s="171" t="e">
        <f t="shared" si="61"/>
        <v>#REF!</v>
      </c>
      <c r="S228" s="171" t="e">
        <f>#REF!+S216+#REF!+S213</f>
        <v>#REF!</v>
      </c>
      <c r="T228" s="171" t="e">
        <f>#REF!+T216+#REF!+T213</f>
        <v>#REF!</v>
      </c>
      <c r="U228" s="171" t="e">
        <f>#REF!+U216+#REF!+U213</f>
        <v>#REF!</v>
      </c>
      <c r="V228" s="171" t="e">
        <f>#REF!+V216+#REF!+V213</f>
        <v>#REF!</v>
      </c>
      <c r="W228" s="171" t="e">
        <f t="shared" si="62"/>
        <v>#REF!</v>
      </c>
      <c r="X228" s="172" t="e">
        <f>W228+R228+M228</f>
        <v>#REF!</v>
      </c>
      <c r="Y228" s="171" t="e">
        <f>#REF!+Y216+#REF!+Y213</f>
        <v>#REF!</v>
      </c>
      <c r="Z228" s="171" t="e">
        <f>#REF!+Z216+#REF!+Z213</f>
        <v>#REF!</v>
      </c>
      <c r="AA228" s="171" t="e">
        <f>#REF!+AA216+#REF!+AA213</f>
        <v>#REF!</v>
      </c>
      <c r="AB228" s="171" t="e">
        <f>#REF!+AB216+#REF!+AB213</f>
        <v>#REF!</v>
      </c>
      <c r="AC228" s="171" t="e">
        <f t="shared" si="63"/>
        <v>#REF!</v>
      </c>
      <c r="AD228" s="171" t="e">
        <f>#REF!+AD216+#REF!+AD213</f>
        <v>#REF!</v>
      </c>
      <c r="AE228" s="171" t="e">
        <f>#REF!+AE216+#REF!+AE213</f>
        <v>#REF!</v>
      </c>
      <c r="AF228" s="171" t="e">
        <f>#REF!+AF216+#REF!+AF213</f>
        <v>#REF!</v>
      </c>
      <c r="AG228" s="171" t="e">
        <f>#REF!+AG216+#REF!+AG213</f>
        <v>#REF!</v>
      </c>
      <c r="AH228" s="171" t="e">
        <f t="shared" si="64"/>
        <v>#REF!</v>
      </c>
      <c r="AI228" s="171" t="e">
        <f>#REF!+AI216+#REF!+AI213</f>
        <v>#REF!</v>
      </c>
      <c r="AJ228" s="171" t="e">
        <f>#REF!+AJ216+#REF!+AJ213</f>
        <v>#REF!</v>
      </c>
      <c r="AK228" s="171" t="e">
        <f>#REF!+AK216+#REF!+AK213</f>
        <v>#REF!</v>
      </c>
      <c r="AL228" s="171" t="e">
        <f>#REF!+AL216+#REF!+AL213</f>
        <v>#REF!</v>
      </c>
      <c r="AM228" s="171" t="e">
        <f t="shared" si="65"/>
        <v>#REF!</v>
      </c>
      <c r="AN228" s="172" t="e">
        <f>AM228+AH228+AC228</f>
        <v>#REF!</v>
      </c>
      <c r="AO228" s="171" t="e">
        <f>#REF!+AO216+#REF!+AO213</f>
        <v>#REF!</v>
      </c>
      <c r="AP228" s="171" t="e">
        <f>#REF!+AP216+#REF!+AP213</f>
        <v>#REF!</v>
      </c>
      <c r="AQ228" s="171" t="e">
        <f>#REF!+AQ216+#REF!+AQ213</f>
        <v>#REF!</v>
      </c>
      <c r="AR228" s="171" t="e">
        <f>#REF!+AR216+#REF!+AR213</f>
        <v>#REF!</v>
      </c>
      <c r="AS228" s="171" t="e">
        <f t="shared" si="66"/>
        <v>#REF!</v>
      </c>
      <c r="AT228" s="171" t="e">
        <f>#REF!+AT216+#REF!+AT213</f>
        <v>#REF!</v>
      </c>
      <c r="AU228" s="171" t="e">
        <f>#REF!+AU216+#REF!+AU213</f>
        <v>#REF!</v>
      </c>
      <c r="AV228" s="171" t="e">
        <f>#REF!+AV216+#REF!+AV213</f>
        <v>#REF!</v>
      </c>
      <c r="AW228" s="171" t="e">
        <f>#REF!+AW216+#REF!+AW213</f>
        <v>#REF!</v>
      </c>
      <c r="AX228" s="171" t="e">
        <f t="shared" si="67"/>
        <v>#REF!</v>
      </c>
      <c r="AY228" s="171" t="e">
        <f>AY216+#REF!+AY213</f>
        <v>#REF!</v>
      </c>
      <c r="AZ228" s="171" t="e">
        <f>AZ216+#REF!+AZ213</f>
        <v>#REF!</v>
      </c>
      <c r="BA228" s="171" t="e">
        <f>BA216+#REF!+BA213</f>
        <v>#REF!</v>
      </c>
      <c r="BB228" s="171" t="e">
        <f>BB216+#REF!+BB213</f>
        <v>#REF!</v>
      </c>
      <c r="BC228" s="99"/>
      <c r="BD228" s="106"/>
      <c r="BE228" s="171" t="e">
        <f>#REF!+BE216+#REF!+BE213</f>
        <v>#REF!</v>
      </c>
      <c r="BF228" s="171" t="e">
        <f>#REF!+BF216+#REF!+BF213</f>
        <v>#REF!</v>
      </c>
      <c r="BG228" s="99">
        <f>BG214+BG213</f>
        <v>2</v>
      </c>
      <c r="BH228" s="99">
        <f>BH217+BH216+BH215</f>
        <v>3</v>
      </c>
      <c r="BI228" s="99">
        <f>BH228+BG228</f>
        <v>5</v>
      </c>
      <c r="BJ228" s="99">
        <f>BJ222+BJ221+BJ220+BJ219+BJ218</f>
        <v>5</v>
      </c>
      <c r="BK228" s="99">
        <f>BK225+BK224+BK223</f>
        <v>3</v>
      </c>
      <c r="BL228" s="99">
        <f>BL227+BL226</f>
        <v>2</v>
      </c>
      <c r="BM228" s="99"/>
      <c r="BN228" s="99">
        <f>BL228+BK228+BJ228</f>
        <v>10</v>
      </c>
      <c r="BO228" s="99"/>
      <c r="BP228" s="99"/>
      <c r="BQ228" s="99"/>
      <c r="BR228" s="99"/>
      <c r="BS228" s="99"/>
      <c r="BT228" s="106">
        <f>BN228+BI228</f>
        <v>15</v>
      </c>
      <c r="BU228" s="100">
        <f>BT228</f>
        <v>15</v>
      </c>
    </row>
    <row r="229" spans="1:73" ht="37.5" customHeight="1" thickBot="1">
      <c r="A229" s="274"/>
      <c r="B229" s="403" t="s">
        <v>912</v>
      </c>
      <c r="C229" s="404"/>
      <c r="D229" s="404"/>
      <c r="E229" s="404"/>
      <c r="F229" s="404"/>
      <c r="G229" s="405"/>
      <c r="H229" s="153"/>
      <c r="I229" s="101"/>
      <c r="J229" s="101"/>
      <c r="K229" s="101"/>
      <c r="L229" s="101"/>
      <c r="M229" s="102"/>
      <c r="N229" s="101"/>
      <c r="O229" s="101"/>
      <c r="P229" s="101"/>
      <c r="Q229" s="101"/>
      <c r="R229" s="102"/>
      <c r="S229" s="101"/>
      <c r="T229" s="101"/>
      <c r="U229" s="101"/>
      <c r="V229" s="103"/>
      <c r="W229" s="102"/>
      <c r="X229" s="103"/>
      <c r="Y229" s="103"/>
      <c r="Z229" s="103"/>
      <c r="AA229" s="103"/>
      <c r="AB229" s="103"/>
      <c r="AC229" s="102"/>
      <c r="AD229" s="103"/>
      <c r="AE229" s="103"/>
      <c r="AF229" s="103"/>
      <c r="AG229" s="103"/>
      <c r="AH229" s="102"/>
      <c r="AI229" s="103"/>
      <c r="AJ229" s="103"/>
      <c r="AK229" s="103"/>
      <c r="AL229" s="103"/>
      <c r="AM229" s="102"/>
      <c r="AN229" s="103"/>
      <c r="AO229" s="103"/>
      <c r="AP229" s="103"/>
      <c r="AQ229" s="103"/>
      <c r="AR229" s="103"/>
      <c r="AS229" s="102"/>
      <c r="AT229" s="103"/>
      <c r="AU229" s="103"/>
      <c r="AV229" s="103"/>
      <c r="AW229" s="103"/>
      <c r="AX229" s="102"/>
      <c r="AY229" s="103"/>
      <c r="AZ229" s="103"/>
      <c r="BA229" s="103"/>
      <c r="BB229" s="103"/>
      <c r="BC229" s="102"/>
      <c r="BD229" s="103"/>
      <c r="BE229" s="103"/>
      <c r="BF229" s="104"/>
      <c r="BG229" s="104"/>
      <c r="BH229" s="104"/>
      <c r="BI229" s="102"/>
      <c r="BJ229" s="104"/>
      <c r="BK229" s="104"/>
      <c r="BL229" s="104"/>
      <c r="BM229" s="104"/>
      <c r="BN229" s="102"/>
      <c r="BO229" s="104"/>
      <c r="BP229" s="104"/>
      <c r="BQ229" s="104"/>
      <c r="BR229" s="104"/>
      <c r="BS229" s="102"/>
      <c r="BT229" s="103"/>
      <c r="BU229" s="105"/>
    </row>
    <row r="230" spans="1:73" ht="37.5" customHeight="1" thickBot="1">
      <c r="A230" s="274">
        <v>174</v>
      </c>
      <c r="B230" s="373" t="s">
        <v>993</v>
      </c>
      <c r="C230" s="294"/>
      <c r="D230" s="202">
        <v>469</v>
      </c>
      <c r="E230" s="313" t="s">
        <v>1000</v>
      </c>
      <c r="F230" s="314"/>
      <c r="G230" s="247" t="s">
        <v>1176</v>
      </c>
      <c r="H230" s="151"/>
      <c r="I230" s="155"/>
      <c r="J230" s="155"/>
      <c r="K230" s="155"/>
      <c r="L230" s="155"/>
      <c r="M230" s="158"/>
      <c r="N230" s="155"/>
      <c r="O230" s="155"/>
      <c r="P230" s="155"/>
      <c r="Q230" s="155"/>
      <c r="R230" s="158"/>
      <c r="S230" s="155"/>
      <c r="T230" s="155"/>
      <c r="U230" s="155"/>
      <c r="V230" s="155"/>
      <c r="W230" s="158"/>
      <c r="X230" s="96"/>
      <c r="Y230" s="131"/>
      <c r="Z230" s="131"/>
      <c r="AA230" s="131"/>
      <c r="AB230" s="131"/>
      <c r="AC230" s="158"/>
      <c r="AD230" s="131"/>
      <c r="AE230" s="131"/>
      <c r="AF230" s="131"/>
      <c r="AG230" s="131"/>
      <c r="AH230" s="158"/>
      <c r="AI230" s="131"/>
      <c r="AJ230" s="131"/>
      <c r="AK230" s="131"/>
      <c r="AL230" s="131"/>
      <c r="AM230" s="158"/>
      <c r="AN230" s="96"/>
      <c r="AO230" s="131"/>
      <c r="AP230" s="131"/>
      <c r="AQ230" s="131"/>
      <c r="AR230" s="131"/>
      <c r="AS230" s="158"/>
      <c r="AT230" s="131"/>
      <c r="AU230" s="131"/>
      <c r="AV230" s="131"/>
      <c r="AW230" s="131"/>
      <c r="AX230" s="158"/>
      <c r="AY230" s="131"/>
      <c r="AZ230" s="131"/>
      <c r="BA230" s="131"/>
      <c r="BB230" s="131"/>
      <c r="BC230" s="158"/>
      <c r="BD230" s="96"/>
      <c r="BE230" s="131"/>
      <c r="BF230" s="131"/>
      <c r="BG230" s="131"/>
      <c r="BH230" s="131"/>
      <c r="BI230" s="158"/>
      <c r="BJ230" s="131"/>
      <c r="BK230" s="131"/>
      <c r="BL230" s="280">
        <v>1</v>
      </c>
      <c r="BM230" s="282"/>
      <c r="BN230" s="158"/>
      <c r="BO230" s="131"/>
      <c r="BP230" s="131"/>
      <c r="BQ230" s="131"/>
      <c r="BR230" s="131"/>
      <c r="BS230" s="158"/>
      <c r="BT230" s="96"/>
      <c r="BU230" s="133"/>
    </row>
    <row r="231" spans="1:73" ht="37.5" customHeight="1" thickBot="1">
      <c r="A231" s="274">
        <v>175</v>
      </c>
      <c r="B231" s="373" t="s">
        <v>993</v>
      </c>
      <c r="C231" s="294"/>
      <c r="D231" s="203">
        <v>240</v>
      </c>
      <c r="E231" s="301">
        <v>470301001</v>
      </c>
      <c r="F231" s="374"/>
      <c r="G231" s="248" t="s">
        <v>991</v>
      </c>
      <c r="H231" s="151"/>
      <c r="I231" s="155"/>
      <c r="J231" s="155"/>
      <c r="K231" s="155"/>
      <c r="L231" s="155"/>
      <c r="M231" s="158"/>
      <c r="N231" s="155"/>
      <c r="O231" s="155"/>
      <c r="P231" s="155"/>
      <c r="Q231" s="155"/>
      <c r="R231" s="158"/>
      <c r="S231" s="155"/>
      <c r="T231" s="155"/>
      <c r="U231" s="155"/>
      <c r="V231" s="155"/>
      <c r="W231" s="158"/>
      <c r="X231" s="96"/>
      <c r="Y231" s="131"/>
      <c r="Z231" s="131"/>
      <c r="AA231" s="131"/>
      <c r="AB231" s="131"/>
      <c r="AC231" s="158"/>
      <c r="AD231" s="131"/>
      <c r="AE231" s="131"/>
      <c r="AF231" s="131"/>
      <c r="AG231" s="131"/>
      <c r="AH231" s="158"/>
      <c r="AI231" s="131"/>
      <c r="AJ231" s="131"/>
      <c r="AK231" s="131"/>
      <c r="AL231" s="131"/>
      <c r="AM231" s="158"/>
      <c r="AN231" s="96"/>
      <c r="AO231" s="131"/>
      <c r="AP231" s="131"/>
      <c r="AQ231" s="131"/>
      <c r="AR231" s="131"/>
      <c r="AS231" s="158"/>
      <c r="AT231" s="131"/>
      <c r="AU231" s="131"/>
      <c r="AV231" s="131"/>
      <c r="AW231" s="131"/>
      <c r="AX231" s="158"/>
      <c r="AY231" s="131"/>
      <c r="AZ231" s="131"/>
      <c r="BA231" s="131"/>
      <c r="BB231" s="131"/>
      <c r="BC231" s="158"/>
      <c r="BD231" s="96"/>
      <c r="BE231" s="131"/>
      <c r="BF231" s="131"/>
      <c r="BG231" s="131"/>
      <c r="BH231" s="131"/>
      <c r="BI231" s="158"/>
      <c r="BJ231" s="131"/>
      <c r="BK231" s="131"/>
      <c r="BL231" s="280">
        <v>1</v>
      </c>
      <c r="BM231" s="282"/>
      <c r="BN231" s="158"/>
      <c r="BO231" s="131"/>
      <c r="BP231" s="131"/>
      <c r="BQ231" s="131"/>
      <c r="BR231" s="131"/>
      <c r="BS231" s="158"/>
      <c r="BT231" s="96"/>
      <c r="BU231" s="133"/>
    </row>
    <row r="232" spans="1:73" ht="37.5" customHeight="1" thickBot="1">
      <c r="A232" s="276">
        <v>176</v>
      </c>
      <c r="B232" s="373" t="s">
        <v>993</v>
      </c>
      <c r="C232" s="294"/>
      <c r="D232" s="205">
        <v>349</v>
      </c>
      <c r="E232" s="301">
        <v>470301001</v>
      </c>
      <c r="F232" s="374"/>
      <c r="G232" s="248" t="s">
        <v>1008</v>
      </c>
      <c r="H232" s="151"/>
      <c r="I232" s="155"/>
      <c r="J232" s="155"/>
      <c r="K232" s="155"/>
      <c r="L232" s="155"/>
      <c r="M232" s="158"/>
      <c r="N232" s="155"/>
      <c r="O232" s="155"/>
      <c r="P232" s="155"/>
      <c r="Q232" s="155"/>
      <c r="R232" s="158"/>
      <c r="S232" s="155"/>
      <c r="T232" s="155"/>
      <c r="U232" s="155"/>
      <c r="V232" s="155"/>
      <c r="W232" s="158"/>
      <c r="X232" s="96"/>
      <c r="Y232" s="131"/>
      <c r="Z232" s="131"/>
      <c r="AA232" s="131"/>
      <c r="AB232" s="131"/>
      <c r="AC232" s="158"/>
      <c r="AD232" s="131"/>
      <c r="AE232" s="131"/>
      <c r="AF232" s="131"/>
      <c r="AG232" s="131"/>
      <c r="AH232" s="158"/>
      <c r="AI232" s="131"/>
      <c r="AJ232" s="131"/>
      <c r="AK232" s="131"/>
      <c r="AL232" s="131"/>
      <c r="AM232" s="158"/>
      <c r="AN232" s="96"/>
      <c r="AO232" s="131"/>
      <c r="AP232" s="131"/>
      <c r="AQ232" s="131"/>
      <c r="AR232" s="131"/>
      <c r="AS232" s="158"/>
      <c r="AT232" s="131"/>
      <c r="AU232" s="131"/>
      <c r="AV232" s="131"/>
      <c r="AW232" s="131"/>
      <c r="AX232" s="158"/>
      <c r="AY232" s="131"/>
      <c r="AZ232" s="131"/>
      <c r="BA232" s="131"/>
      <c r="BB232" s="131"/>
      <c r="BC232" s="158"/>
      <c r="BD232" s="96"/>
      <c r="BE232" s="131"/>
      <c r="BF232" s="131"/>
      <c r="BG232" s="131"/>
      <c r="BH232" s="131"/>
      <c r="BI232" s="158"/>
      <c r="BJ232" s="131"/>
      <c r="BK232" s="131"/>
      <c r="BL232" s="280">
        <v>1</v>
      </c>
      <c r="BM232" s="282"/>
      <c r="BN232" s="158"/>
      <c r="BO232" s="131"/>
      <c r="BP232" s="131"/>
      <c r="BQ232" s="131"/>
      <c r="BR232" s="131"/>
      <c r="BS232" s="158"/>
      <c r="BT232" s="96"/>
      <c r="BU232" s="133"/>
    </row>
    <row r="233" spans="1:73" ht="37.5" customHeight="1" thickBot="1">
      <c r="A233" s="276">
        <v>177</v>
      </c>
      <c r="B233" s="373" t="s">
        <v>993</v>
      </c>
      <c r="C233" s="294"/>
      <c r="D233" s="205">
        <v>352</v>
      </c>
      <c r="E233" s="301">
        <v>470301001</v>
      </c>
      <c r="F233" s="374"/>
      <c r="G233" s="248" t="s">
        <v>1011</v>
      </c>
      <c r="H233" s="151"/>
      <c r="I233" s="155"/>
      <c r="J233" s="155"/>
      <c r="K233" s="155"/>
      <c r="L233" s="155"/>
      <c r="M233" s="158"/>
      <c r="N233" s="155"/>
      <c r="O233" s="155"/>
      <c r="P233" s="155"/>
      <c r="Q233" s="155"/>
      <c r="R233" s="158"/>
      <c r="S233" s="155"/>
      <c r="T233" s="155"/>
      <c r="U233" s="155"/>
      <c r="V233" s="155"/>
      <c r="W233" s="158"/>
      <c r="X233" s="96"/>
      <c r="Y233" s="131"/>
      <c r="Z233" s="131"/>
      <c r="AA233" s="131"/>
      <c r="AB233" s="131"/>
      <c r="AC233" s="158"/>
      <c r="AD233" s="131"/>
      <c r="AE233" s="131"/>
      <c r="AF233" s="131"/>
      <c r="AG233" s="131"/>
      <c r="AH233" s="158"/>
      <c r="AI233" s="131"/>
      <c r="AJ233" s="131"/>
      <c r="AK233" s="131"/>
      <c r="AL233" s="131"/>
      <c r="AM233" s="158"/>
      <c r="AN233" s="96"/>
      <c r="AO233" s="131"/>
      <c r="AP233" s="131"/>
      <c r="AQ233" s="131"/>
      <c r="AR233" s="131"/>
      <c r="AS233" s="158"/>
      <c r="AT233" s="131"/>
      <c r="AU233" s="131"/>
      <c r="AV233" s="131"/>
      <c r="AW233" s="131"/>
      <c r="AX233" s="158"/>
      <c r="AY233" s="131"/>
      <c r="AZ233" s="131"/>
      <c r="BA233" s="131"/>
      <c r="BB233" s="131"/>
      <c r="BC233" s="158"/>
      <c r="BD233" s="96"/>
      <c r="BE233" s="131"/>
      <c r="BF233" s="131"/>
      <c r="BG233" s="131"/>
      <c r="BH233" s="131"/>
      <c r="BI233" s="158"/>
      <c r="BJ233" s="131"/>
      <c r="BK233" s="131"/>
      <c r="BL233" s="282"/>
      <c r="BM233" s="280">
        <v>1</v>
      </c>
      <c r="BN233" s="158"/>
      <c r="BO233" s="131"/>
      <c r="BP233" s="131"/>
      <c r="BQ233" s="131"/>
      <c r="BR233" s="131"/>
      <c r="BS233" s="158"/>
      <c r="BT233" s="96"/>
      <c r="BU233" s="133"/>
    </row>
    <row r="234" spans="1:73" ht="37.5" customHeight="1" thickBot="1">
      <c r="A234" s="276">
        <v>178</v>
      </c>
      <c r="B234" s="270" t="s">
        <v>993</v>
      </c>
      <c r="C234" s="271"/>
      <c r="D234" s="205">
        <v>367</v>
      </c>
      <c r="E234" s="301">
        <v>470301001</v>
      </c>
      <c r="F234" s="374"/>
      <c r="G234" s="248" t="s">
        <v>1022</v>
      </c>
      <c r="H234" s="151"/>
      <c r="I234" s="155"/>
      <c r="J234" s="155"/>
      <c r="K234" s="155"/>
      <c r="L234" s="155"/>
      <c r="M234" s="158"/>
      <c r="N234" s="155"/>
      <c r="O234" s="155"/>
      <c r="P234" s="155"/>
      <c r="Q234" s="155"/>
      <c r="R234" s="158"/>
      <c r="S234" s="155"/>
      <c r="T234" s="155"/>
      <c r="U234" s="155"/>
      <c r="V234" s="155"/>
      <c r="W234" s="158"/>
      <c r="X234" s="96"/>
      <c r="Y234" s="131"/>
      <c r="Z234" s="131"/>
      <c r="AA234" s="131"/>
      <c r="AB234" s="131"/>
      <c r="AC234" s="158"/>
      <c r="AD234" s="131"/>
      <c r="AE234" s="131"/>
      <c r="AF234" s="131"/>
      <c r="AG234" s="131"/>
      <c r="AH234" s="158"/>
      <c r="AI234" s="131"/>
      <c r="AJ234" s="131"/>
      <c r="AK234" s="131"/>
      <c r="AL234" s="131"/>
      <c r="AM234" s="158"/>
      <c r="AN234" s="96"/>
      <c r="AO234" s="131"/>
      <c r="AP234" s="131"/>
      <c r="AQ234" s="131"/>
      <c r="AR234" s="131"/>
      <c r="AS234" s="158"/>
      <c r="AT234" s="131"/>
      <c r="AU234" s="131"/>
      <c r="AV234" s="131"/>
      <c r="AW234" s="131"/>
      <c r="AX234" s="158"/>
      <c r="AY234" s="131"/>
      <c r="AZ234" s="131"/>
      <c r="BA234" s="131"/>
      <c r="BB234" s="131"/>
      <c r="BC234" s="158"/>
      <c r="BD234" s="96"/>
      <c r="BE234" s="131"/>
      <c r="BF234" s="131"/>
      <c r="BG234" s="131"/>
      <c r="BH234" s="131"/>
      <c r="BI234" s="158"/>
      <c r="BJ234" s="131"/>
      <c r="BK234" s="131"/>
      <c r="BL234" s="282"/>
      <c r="BM234" s="280">
        <v>1</v>
      </c>
      <c r="BN234" s="158"/>
      <c r="BO234" s="131"/>
      <c r="BP234" s="131"/>
      <c r="BQ234" s="131"/>
      <c r="BR234" s="131"/>
      <c r="BS234" s="158"/>
      <c r="BT234" s="96"/>
      <c r="BU234" s="133"/>
    </row>
    <row r="235" spans="1:73" ht="37.5" customHeight="1" thickBot="1">
      <c r="A235" s="276">
        <v>179</v>
      </c>
      <c r="B235" s="373" t="s">
        <v>993</v>
      </c>
      <c r="C235" s="294"/>
      <c r="D235" s="205">
        <v>351</v>
      </c>
      <c r="E235" s="301">
        <v>470301001</v>
      </c>
      <c r="F235" s="374"/>
      <c r="G235" s="248" t="s">
        <v>1010</v>
      </c>
      <c r="H235" s="151"/>
      <c r="I235" s="155"/>
      <c r="J235" s="155"/>
      <c r="K235" s="155"/>
      <c r="L235" s="155"/>
      <c r="M235" s="158"/>
      <c r="N235" s="155"/>
      <c r="O235" s="155"/>
      <c r="P235" s="155"/>
      <c r="Q235" s="155"/>
      <c r="R235" s="158"/>
      <c r="S235" s="155"/>
      <c r="T235" s="155"/>
      <c r="U235" s="155"/>
      <c r="V235" s="155"/>
      <c r="W235" s="158"/>
      <c r="X235" s="96"/>
      <c r="Y235" s="131"/>
      <c r="Z235" s="131"/>
      <c r="AA235" s="131"/>
      <c r="AB235" s="131"/>
      <c r="AC235" s="158"/>
      <c r="AD235" s="131"/>
      <c r="AE235" s="131"/>
      <c r="AF235" s="131"/>
      <c r="AG235" s="131"/>
      <c r="AH235" s="158"/>
      <c r="AI235" s="131"/>
      <c r="AJ235" s="131"/>
      <c r="AK235" s="131"/>
      <c r="AL235" s="131"/>
      <c r="AM235" s="158"/>
      <c r="AN235" s="96"/>
      <c r="AO235" s="131"/>
      <c r="AP235" s="131"/>
      <c r="AQ235" s="131"/>
      <c r="AR235" s="131"/>
      <c r="AS235" s="158"/>
      <c r="AT235" s="131"/>
      <c r="AU235" s="131"/>
      <c r="AV235" s="131"/>
      <c r="AW235" s="131"/>
      <c r="AX235" s="158"/>
      <c r="AY235" s="131"/>
      <c r="AZ235" s="131"/>
      <c r="BA235" s="131"/>
      <c r="BB235" s="131"/>
      <c r="BC235" s="158"/>
      <c r="BD235" s="96"/>
      <c r="BE235" s="131"/>
      <c r="BF235" s="131"/>
      <c r="BG235" s="131"/>
      <c r="BH235" s="131"/>
      <c r="BI235" s="158"/>
      <c r="BJ235" s="131"/>
      <c r="BK235" s="131"/>
      <c r="BL235" s="282"/>
      <c r="BM235" s="280">
        <v>1</v>
      </c>
      <c r="BN235" s="158"/>
      <c r="BO235" s="131"/>
      <c r="BP235" s="131"/>
      <c r="BQ235" s="131"/>
      <c r="BR235" s="131"/>
      <c r="BS235" s="158"/>
      <c r="BT235" s="96"/>
      <c r="BU235" s="133"/>
    </row>
    <row r="236" spans="1:73" ht="37.5" customHeight="1" thickBot="1">
      <c r="A236" s="276">
        <v>180</v>
      </c>
      <c r="B236" s="373" t="s">
        <v>993</v>
      </c>
      <c r="C236" s="294"/>
      <c r="D236" s="204">
        <v>279</v>
      </c>
      <c r="E236" s="311">
        <v>470301001</v>
      </c>
      <c r="F236" s="330"/>
      <c r="G236" s="247" t="s">
        <v>984</v>
      </c>
      <c r="H236" s="151"/>
      <c r="I236" s="131"/>
      <c r="J236" s="131"/>
      <c r="K236" s="155"/>
      <c r="L236" s="155"/>
      <c r="M236" s="158"/>
      <c r="N236" s="131"/>
      <c r="O236" s="131"/>
      <c r="P236" s="155"/>
      <c r="Q236" s="155"/>
      <c r="R236" s="158"/>
      <c r="S236" s="131"/>
      <c r="T236" s="131"/>
      <c r="U236" s="155"/>
      <c r="V236" s="155"/>
      <c r="W236" s="158"/>
      <c r="X236" s="96"/>
      <c r="Y236" s="131"/>
      <c r="Z236" s="131"/>
      <c r="AA236" s="131"/>
      <c r="AB236" s="131"/>
      <c r="AC236" s="158"/>
      <c r="AD236" s="131"/>
      <c r="AE236" s="131"/>
      <c r="AF236" s="131"/>
      <c r="AG236" s="131"/>
      <c r="AH236" s="158"/>
      <c r="AI236" s="131"/>
      <c r="AJ236" s="131"/>
      <c r="AK236" s="131"/>
      <c r="AL236" s="131"/>
      <c r="AM236" s="158"/>
      <c r="AN236" s="96"/>
      <c r="AO236" s="131"/>
      <c r="AP236" s="131"/>
      <c r="AQ236" s="131"/>
      <c r="AR236" s="131"/>
      <c r="AS236" s="158"/>
      <c r="AT236" s="131"/>
      <c r="AU236" s="131"/>
      <c r="AV236" s="131"/>
      <c r="AW236" s="131"/>
      <c r="AX236" s="158"/>
      <c r="AY236" s="131"/>
      <c r="AZ236" s="131"/>
      <c r="BA236" s="131"/>
      <c r="BB236" s="131"/>
      <c r="BC236" s="158"/>
      <c r="BD236" s="96"/>
      <c r="BE236" s="131"/>
      <c r="BF236" s="131"/>
      <c r="BG236" s="131"/>
      <c r="BH236" s="131"/>
      <c r="BI236" s="158"/>
      <c r="BJ236" s="131"/>
      <c r="BK236" s="131"/>
      <c r="BL236" s="282"/>
      <c r="BM236" s="280">
        <v>1</v>
      </c>
      <c r="BN236" s="158"/>
      <c r="BO236" s="131"/>
      <c r="BP236" s="131"/>
      <c r="BQ236" s="131"/>
      <c r="BR236" s="131"/>
      <c r="BS236" s="158"/>
      <c r="BT236" s="96"/>
      <c r="BU236" s="133"/>
    </row>
    <row r="237" spans="1:73" ht="37.5" customHeight="1" thickBot="1">
      <c r="A237" s="276">
        <v>181</v>
      </c>
      <c r="B237" s="273" t="s">
        <v>993</v>
      </c>
      <c r="C237" s="271"/>
      <c r="D237" s="204">
        <v>455</v>
      </c>
      <c r="E237" s="311">
        <v>470301001</v>
      </c>
      <c r="F237" s="330"/>
      <c r="G237" s="247" t="s">
        <v>1085</v>
      </c>
      <c r="H237" s="151"/>
      <c r="I237" s="131"/>
      <c r="J237" s="131"/>
      <c r="K237" s="155"/>
      <c r="L237" s="155"/>
      <c r="M237" s="158"/>
      <c r="N237" s="131"/>
      <c r="O237" s="131"/>
      <c r="P237" s="155"/>
      <c r="Q237" s="155"/>
      <c r="R237" s="158"/>
      <c r="S237" s="131"/>
      <c r="T237" s="131"/>
      <c r="U237" s="155"/>
      <c r="V237" s="155"/>
      <c r="W237" s="158"/>
      <c r="X237" s="96"/>
      <c r="Y237" s="131"/>
      <c r="Z237" s="131"/>
      <c r="AA237" s="131"/>
      <c r="AB237" s="131"/>
      <c r="AC237" s="158"/>
      <c r="AD237" s="131"/>
      <c r="AE237" s="131"/>
      <c r="AF237" s="131"/>
      <c r="AG237" s="131"/>
      <c r="AH237" s="158"/>
      <c r="AI237" s="131"/>
      <c r="AJ237" s="131"/>
      <c r="AK237" s="131"/>
      <c r="AL237" s="131"/>
      <c r="AM237" s="158"/>
      <c r="AN237" s="96"/>
      <c r="AO237" s="131"/>
      <c r="AP237" s="131"/>
      <c r="AQ237" s="131"/>
      <c r="AR237" s="131"/>
      <c r="AS237" s="158"/>
      <c r="AT237" s="131"/>
      <c r="AU237" s="131"/>
      <c r="AV237" s="131"/>
      <c r="AW237" s="131"/>
      <c r="AX237" s="158"/>
      <c r="AY237" s="131"/>
      <c r="AZ237" s="131"/>
      <c r="BA237" s="131"/>
      <c r="BB237" s="131"/>
      <c r="BC237" s="158"/>
      <c r="BD237" s="96"/>
      <c r="BE237" s="131"/>
      <c r="BF237" s="131"/>
      <c r="BG237" s="131"/>
      <c r="BH237" s="131"/>
      <c r="BI237" s="158"/>
      <c r="BJ237" s="131"/>
      <c r="BK237" s="131"/>
      <c r="BL237" s="131"/>
      <c r="BM237" s="131"/>
      <c r="BN237" s="158"/>
      <c r="BO237" s="280">
        <v>1</v>
      </c>
      <c r="BP237" s="282"/>
      <c r="BQ237" s="131"/>
      <c r="BR237" s="131"/>
      <c r="BS237" s="158"/>
      <c r="BT237" s="96"/>
      <c r="BU237" s="133"/>
    </row>
    <row r="238" spans="1:73" ht="37.5" customHeight="1" thickBot="1">
      <c r="A238" s="276">
        <v>182</v>
      </c>
      <c r="B238" s="273" t="s">
        <v>993</v>
      </c>
      <c r="C238" s="271"/>
      <c r="D238" s="205">
        <v>347</v>
      </c>
      <c r="E238" s="311">
        <v>470301001</v>
      </c>
      <c r="F238" s="330"/>
      <c r="G238" s="247" t="s">
        <v>1153</v>
      </c>
      <c r="H238" s="151"/>
      <c r="I238" s="131"/>
      <c r="J238" s="131"/>
      <c r="K238" s="131"/>
      <c r="L238" s="131"/>
      <c r="M238" s="158"/>
      <c r="N238" s="155"/>
      <c r="O238" s="155"/>
      <c r="P238" s="131"/>
      <c r="Q238" s="131"/>
      <c r="R238" s="158"/>
      <c r="S238" s="155"/>
      <c r="T238" s="155"/>
      <c r="U238" s="155"/>
      <c r="V238" s="155"/>
      <c r="W238" s="158"/>
      <c r="X238" s="96"/>
      <c r="Y238" s="131"/>
      <c r="Z238" s="131"/>
      <c r="AA238" s="131"/>
      <c r="AB238" s="131"/>
      <c r="AC238" s="158"/>
      <c r="AD238" s="131"/>
      <c r="AE238" s="131"/>
      <c r="AF238" s="131"/>
      <c r="AG238" s="131"/>
      <c r="AH238" s="158"/>
      <c r="AI238" s="131"/>
      <c r="AJ238" s="131"/>
      <c r="AK238" s="131"/>
      <c r="AL238" s="131"/>
      <c r="AM238" s="158"/>
      <c r="AN238" s="96"/>
      <c r="AO238" s="131"/>
      <c r="AP238" s="131"/>
      <c r="AQ238" s="131"/>
      <c r="AR238" s="131"/>
      <c r="AS238" s="158"/>
      <c r="AT238" s="131"/>
      <c r="AU238" s="131"/>
      <c r="AV238" s="131"/>
      <c r="AW238" s="131"/>
      <c r="AX238" s="158"/>
      <c r="AY238" s="131"/>
      <c r="AZ238" s="131"/>
      <c r="BA238" s="131"/>
      <c r="BB238" s="131"/>
      <c r="BC238" s="158"/>
      <c r="BD238" s="96"/>
      <c r="BE238" s="131"/>
      <c r="BF238" s="131"/>
      <c r="BG238" s="131"/>
      <c r="BH238" s="131"/>
      <c r="BI238" s="158"/>
      <c r="BJ238" s="131"/>
      <c r="BK238" s="131"/>
      <c r="BL238" s="131"/>
      <c r="BM238" s="131"/>
      <c r="BN238" s="158"/>
      <c r="BO238" s="280">
        <v>1</v>
      </c>
      <c r="BP238" s="282"/>
      <c r="BQ238" s="131"/>
      <c r="BR238" s="131"/>
      <c r="BS238" s="158"/>
      <c r="BT238" s="96"/>
      <c r="BU238" s="133"/>
    </row>
    <row r="239" spans="1:73" ht="37.5" customHeight="1" thickBot="1">
      <c r="A239" s="276">
        <v>183</v>
      </c>
      <c r="B239" s="373" t="s">
        <v>993</v>
      </c>
      <c r="C239" s="294"/>
      <c r="D239" s="205">
        <v>362</v>
      </c>
      <c r="E239" s="311">
        <v>470301001</v>
      </c>
      <c r="F239" s="330"/>
      <c r="G239" s="247" t="s">
        <v>1014</v>
      </c>
      <c r="H239" s="151"/>
      <c r="I239" s="131"/>
      <c r="J239" s="131"/>
      <c r="K239" s="131"/>
      <c r="L239" s="131"/>
      <c r="M239" s="158"/>
      <c r="N239" s="155"/>
      <c r="O239" s="155"/>
      <c r="P239" s="131"/>
      <c r="Q239" s="131"/>
      <c r="R239" s="158"/>
      <c r="S239" s="155"/>
      <c r="T239" s="155"/>
      <c r="U239" s="155"/>
      <c r="V239" s="155"/>
      <c r="W239" s="158"/>
      <c r="X239" s="96"/>
      <c r="Y239" s="131"/>
      <c r="Z239" s="131"/>
      <c r="AA239" s="131"/>
      <c r="AB239" s="131"/>
      <c r="AC239" s="158"/>
      <c r="AD239" s="131"/>
      <c r="AE239" s="131"/>
      <c r="AF239" s="131"/>
      <c r="AG239" s="131"/>
      <c r="AH239" s="158"/>
      <c r="AI239" s="131"/>
      <c r="AJ239" s="131"/>
      <c r="AK239" s="131"/>
      <c r="AL239" s="131"/>
      <c r="AM239" s="158"/>
      <c r="AN239" s="96"/>
      <c r="AO239" s="131"/>
      <c r="AP239" s="131"/>
      <c r="AQ239" s="131"/>
      <c r="AR239" s="131"/>
      <c r="AS239" s="158"/>
      <c r="AT239" s="131"/>
      <c r="AU239" s="131"/>
      <c r="AV239" s="131"/>
      <c r="AW239" s="131"/>
      <c r="AX239" s="158"/>
      <c r="AY239" s="131"/>
      <c r="AZ239" s="131"/>
      <c r="BA239" s="131"/>
      <c r="BB239" s="131"/>
      <c r="BC239" s="158"/>
      <c r="BD239" s="96"/>
      <c r="BE239" s="131"/>
      <c r="BF239" s="131"/>
      <c r="BG239" s="131"/>
      <c r="BH239" s="131"/>
      <c r="BI239" s="158"/>
      <c r="BJ239" s="131"/>
      <c r="BK239" s="131"/>
      <c r="BL239" s="131"/>
      <c r="BM239" s="131"/>
      <c r="BN239" s="158"/>
      <c r="BO239" s="280">
        <v>1</v>
      </c>
      <c r="BP239" s="282"/>
      <c r="BQ239" s="131"/>
      <c r="BR239" s="131"/>
      <c r="BS239" s="158"/>
      <c r="BT239" s="96"/>
      <c r="BU239" s="133"/>
    </row>
    <row r="240" spans="1:73" ht="37.5" customHeight="1" thickBot="1">
      <c r="A240" s="276">
        <v>184</v>
      </c>
      <c r="B240" s="270" t="s">
        <v>993</v>
      </c>
      <c r="C240" s="271"/>
      <c r="D240" s="205">
        <v>405</v>
      </c>
      <c r="E240" s="311">
        <v>470301001</v>
      </c>
      <c r="F240" s="330"/>
      <c r="G240" s="247" t="s">
        <v>1124</v>
      </c>
      <c r="H240" s="151"/>
      <c r="I240" s="131"/>
      <c r="J240" s="131"/>
      <c r="K240" s="131"/>
      <c r="L240" s="131"/>
      <c r="M240" s="158"/>
      <c r="N240" s="155"/>
      <c r="O240" s="155"/>
      <c r="P240" s="131"/>
      <c r="Q240" s="131"/>
      <c r="R240" s="158"/>
      <c r="S240" s="155"/>
      <c r="T240" s="155"/>
      <c r="U240" s="155"/>
      <c r="V240" s="155"/>
      <c r="W240" s="158"/>
      <c r="X240" s="96"/>
      <c r="Y240" s="131"/>
      <c r="Z240" s="131"/>
      <c r="AA240" s="131"/>
      <c r="AB240" s="131"/>
      <c r="AC240" s="158"/>
      <c r="AD240" s="131"/>
      <c r="AE240" s="131"/>
      <c r="AF240" s="131"/>
      <c r="AG240" s="131"/>
      <c r="AH240" s="158"/>
      <c r="AI240" s="131"/>
      <c r="AJ240" s="131"/>
      <c r="AK240" s="131"/>
      <c r="AL240" s="131"/>
      <c r="AM240" s="158"/>
      <c r="AN240" s="96"/>
      <c r="AO240" s="131"/>
      <c r="AP240" s="131"/>
      <c r="AQ240" s="131"/>
      <c r="AR240" s="131"/>
      <c r="AS240" s="158"/>
      <c r="AT240" s="131"/>
      <c r="AU240" s="131"/>
      <c r="AV240" s="131"/>
      <c r="AW240" s="131"/>
      <c r="AX240" s="158"/>
      <c r="AY240" s="131"/>
      <c r="AZ240" s="131"/>
      <c r="BA240" s="131"/>
      <c r="BB240" s="131"/>
      <c r="BC240" s="158"/>
      <c r="BD240" s="96"/>
      <c r="BE240" s="131"/>
      <c r="BF240" s="131"/>
      <c r="BG240" s="131"/>
      <c r="BH240" s="131"/>
      <c r="BI240" s="158"/>
      <c r="BJ240" s="131"/>
      <c r="BK240" s="131"/>
      <c r="BL240" s="131"/>
      <c r="BM240" s="131"/>
      <c r="BN240" s="158"/>
      <c r="BO240" s="280">
        <v>1</v>
      </c>
      <c r="BP240" s="282"/>
      <c r="BQ240" s="131"/>
      <c r="BR240" s="131"/>
      <c r="BS240" s="158"/>
      <c r="BT240" s="96"/>
      <c r="BU240" s="133"/>
    </row>
    <row r="241" spans="1:73" ht="37.5" customHeight="1" thickBot="1">
      <c r="A241" s="276">
        <v>185</v>
      </c>
      <c r="B241" s="270" t="s">
        <v>993</v>
      </c>
      <c r="C241" s="271"/>
      <c r="D241" s="205">
        <v>395</v>
      </c>
      <c r="E241" s="311">
        <v>470301001</v>
      </c>
      <c r="F241" s="330"/>
      <c r="G241" s="247" t="s">
        <v>1045</v>
      </c>
      <c r="H241" s="151"/>
      <c r="I241" s="131"/>
      <c r="J241" s="131"/>
      <c r="K241" s="131"/>
      <c r="L241" s="131"/>
      <c r="M241" s="158"/>
      <c r="N241" s="155"/>
      <c r="O241" s="155"/>
      <c r="P241" s="131"/>
      <c r="Q241" s="131"/>
      <c r="R241" s="158"/>
      <c r="S241" s="155"/>
      <c r="T241" s="155"/>
      <c r="U241" s="155"/>
      <c r="V241" s="155"/>
      <c r="W241" s="158"/>
      <c r="X241" s="96"/>
      <c r="Y241" s="131"/>
      <c r="Z241" s="131"/>
      <c r="AA241" s="131"/>
      <c r="AB241" s="131"/>
      <c r="AC241" s="158"/>
      <c r="AD241" s="131"/>
      <c r="AE241" s="131"/>
      <c r="AF241" s="131"/>
      <c r="AG241" s="131"/>
      <c r="AH241" s="158"/>
      <c r="AI241" s="131"/>
      <c r="AJ241" s="131"/>
      <c r="AK241" s="131"/>
      <c r="AL241" s="131"/>
      <c r="AM241" s="158"/>
      <c r="AN241" s="96"/>
      <c r="AO241" s="131"/>
      <c r="AP241" s="131"/>
      <c r="AQ241" s="131"/>
      <c r="AR241" s="131"/>
      <c r="AS241" s="158"/>
      <c r="AT241" s="131"/>
      <c r="AU241" s="131"/>
      <c r="AV241" s="131"/>
      <c r="AW241" s="131"/>
      <c r="AX241" s="158"/>
      <c r="AY241" s="131"/>
      <c r="AZ241" s="131"/>
      <c r="BA241" s="131"/>
      <c r="BB241" s="131"/>
      <c r="BC241" s="158"/>
      <c r="BD241" s="96"/>
      <c r="BE241" s="131"/>
      <c r="BF241" s="131"/>
      <c r="BG241" s="131"/>
      <c r="BH241" s="131"/>
      <c r="BI241" s="158"/>
      <c r="BJ241" s="131"/>
      <c r="BK241" s="131"/>
      <c r="BL241" s="131"/>
      <c r="BM241" s="131"/>
      <c r="BN241" s="158"/>
      <c r="BO241" s="282"/>
      <c r="BP241" s="280">
        <v>1</v>
      </c>
      <c r="BQ241" s="131"/>
      <c r="BR241" s="131"/>
      <c r="BS241" s="158"/>
      <c r="BT241" s="96"/>
      <c r="BU241" s="133"/>
    </row>
    <row r="242" spans="1:73" ht="37.5" customHeight="1" thickBot="1">
      <c r="A242" s="276">
        <v>186</v>
      </c>
      <c r="B242" s="373" t="s">
        <v>993</v>
      </c>
      <c r="C242" s="294"/>
      <c r="D242" s="204">
        <v>257</v>
      </c>
      <c r="E242" s="311">
        <v>470301001</v>
      </c>
      <c r="F242" s="330"/>
      <c r="G242" s="247" t="s">
        <v>1125</v>
      </c>
      <c r="H242" s="139"/>
      <c r="I242" s="94"/>
      <c r="J242" s="94"/>
      <c r="K242" s="94"/>
      <c r="L242" s="94"/>
      <c r="M242" s="158"/>
      <c r="N242" s="155"/>
      <c r="O242" s="155"/>
      <c r="P242" s="94"/>
      <c r="Q242" s="94"/>
      <c r="R242" s="158"/>
      <c r="S242" s="155"/>
      <c r="T242" s="155"/>
      <c r="U242" s="155"/>
      <c r="V242" s="155"/>
      <c r="W242" s="158"/>
      <c r="X242" s="96"/>
      <c r="Y242" s="94"/>
      <c r="Z242" s="94"/>
      <c r="AA242" s="94"/>
      <c r="AB242" s="94"/>
      <c r="AC242" s="158"/>
      <c r="AD242" s="94"/>
      <c r="AE242" s="94"/>
      <c r="AF242" s="94"/>
      <c r="AG242" s="94"/>
      <c r="AH242" s="158"/>
      <c r="AI242" s="94"/>
      <c r="AJ242" s="94"/>
      <c r="AK242" s="94"/>
      <c r="AL242" s="94"/>
      <c r="AM242" s="158"/>
      <c r="AN242" s="96"/>
      <c r="AO242" s="94"/>
      <c r="AP242" s="94"/>
      <c r="AQ242" s="94"/>
      <c r="AR242" s="94"/>
      <c r="AS242" s="158"/>
      <c r="AT242" s="94"/>
      <c r="AU242" s="94"/>
      <c r="AV242" s="94"/>
      <c r="AW242" s="94"/>
      <c r="AX242" s="158"/>
      <c r="AY242" s="94"/>
      <c r="AZ242" s="94"/>
      <c r="BA242" s="94"/>
      <c r="BB242" s="94"/>
      <c r="BC242" s="158"/>
      <c r="BD242" s="96"/>
      <c r="BE242" s="94"/>
      <c r="BF242" s="94"/>
      <c r="BG242" s="94"/>
      <c r="BH242" s="94"/>
      <c r="BI242" s="158"/>
      <c r="BJ242" s="94"/>
      <c r="BK242" s="94"/>
      <c r="BL242" s="94"/>
      <c r="BM242" s="94"/>
      <c r="BN242" s="158"/>
      <c r="BO242" s="281"/>
      <c r="BP242" s="280">
        <v>1</v>
      </c>
      <c r="BQ242" s="94"/>
      <c r="BR242" s="94"/>
      <c r="BS242" s="158"/>
      <c r="BT242" s="96"/>
      <c r="BU242" s="98"/>
    </row>
    <row r="243" spans="1:73" ht="37.5" customHeight="1" thickBot="1">
      <c r="A243" s="276">
        <v>187</v>
      </c>
      <c r="B243" s="373" t="s">
        <v>993</v>
      </c>
      <c r="C243" s="294"/>
      <c r="D243" s="204">
        <v>42</v>
      </c>
      <c r="E243" s="311">
        <v>470301001</v>
      </c>
      <c r="F243" s="330"/>
      <c r="G243" s="247" t="s">
        <v>1126</v>
      </c>
      <c r="H243" s="150"/>
      <c r="I243" s="94"/>
      <c r="J243" s="94"/>
      <c r="K243" s="94"/>
      <c r="L243" s="94"/>
      <c r="M243" s="158"/>
      <c r="N243" s="155"/>
      <c r="O243" s="155"/>
      <c r="P243" s="94"/>
      <c r="Q243" s="94"/>
      <c r="R243" s="158"/>
      <c r="S243" s="155"/>
      <c r="T243" s="155"/>
      <c r="U243" s="155"/>
      <c r="V243" s="155"/>
      <c r="W243" s="158"/>
      <c r="X243" s="96"/>
      <c r="Y243" s="94"/>
      <c r="Z243" s="94"/>
      <c r="AA243" s="94"/>
      <c r="AB243" s="94"/>
      <c r="AC243" s="158"/>
      <c r="AD243" s="94"/>
      <c r="AE243" s="94"/>
      <c r="AF243" s="94"/>
      <c r="AG243" s="94"/>
      <c r="AH243" s="158"/>
      <c r="AI243" s="94"/>
      <c r="AJ243" s="94"/>
      <c r="AK243" s="94"/>
      <c r="AL243" s="94"/>
      <c r="AM243" s="158"/>
      <c r="AN243" s="96"/>
      <c r="AO243" s="94"/>
      <c r="AP243" s="94"/>
      <c r="AQ243" s="94"/>
      <c r="AR243" s="94"/>
      <c r="AS243" s="158"/>
      <c r="AT243" s="94"/>
      <c r="AU243" s="94"/>
      <c r="AV243" s="94"/>
      <c r="AW243" s="94"/>
      <c r="AX243" s="158"/>
      <c r="AY243" s="94"/>
      <c r="AZ243" s="94"/>
      <c r="BA243" s="94"/>
      <c r="BB243" s="94"/>
      <c r="BC243" s="158"/>
      <c r="BD243" s="96"/>
      <c r="BE243" s="94"/>
      <c r="BF243" s="94"/>
      <c r="BG243" s="94"/>
      <c r="BH243" s="94"/>
      <c r="BI243" s="158"/>
      <c r="BJ243" s="94"/>
      <c r="BK243" s="94"/>
      <c r="BL243" s="94"/>
      <c r="BM243" s="94"/>
      <c r="BN243" s="158"/>
      <c r="BO243" s="281"/>
      <c r="BP243" s="280">
        <v>1</v>
      </c>
      <c r="BQ243" s="94"/>
      <c r="BR243" s="94"/>
      <c r="BS243" s="158"/>
      <c r="BT243" s="96"/>
      <c r="BU243" s="98"/>
    </row>
    <row r="244" spans="1:73" ht="37.5" customHeight="1" thickBot="1">
      <c r="A244" s="276">
        <v>188</v>
      </c>
      <c r="B244" s="230" t="s">
        <v>993</v>
      </c>
      <c r="C244" s="229"/>
      <c r="D244" s="204">
        <v>423</v>
      </c>
      <c r="E244" s="311">
        <v>470301001</v>
      </c>
      <c r="F244" s="312"/>
      <c r="G244" s="247" t="s">
        <v>1057</v>
      </c>
      <c r="H244" s="150"/>
      <c r="I244" s="94"/>
      <c r="J244" s="94"/>
      <c r="K244" s="94"/>
      <c r="L244" s="94"/>
      <c r="M244" s="158"/>
      <c r="N244" s="155"/>
      <c r="O244" s="155"/>
      <c r="P244" s="94"/>
      <c r="Q244" s="94"/>
      <c r="R244" s="158"/>
      <c r="S244" s="155"/>
      <c r="T244" s="155"/>
      <c r="U244" s="155"/>
      <c r="V244" s="155"/>
      <c r="W244" s="158"/>
      <c r="X244" s="96"/>
      <c r="Y244" s="94"/>
      <c r="Z244" s="94"/>
      <c r="AA244" s="94"/>
      <c r="AB244" s="94"/>
      <c r="AC244" s="158"/>
      <c r="AD244" s="94"/>
      <c r="AE244" s="94"/>
      <c r="AF244" s="94"/>
      <c r="AG244" s="94"/>
      <c r="AH244" s="158"/>
      <c r="AI244" s="94"/>
      <c r="AJ244" s="94"/>
      <c r="AK244" s="94"/>
      <c r="AL244" s="94"/>
      <c r="AM244" s="158"/>
      <c r="AN244" s="96"/>
      <c r="AO244" s="94"/>
      <c r="AP244" s="94"/>
      <c r="AQ244" s="94"/>
      <c r="AR244" s="94"/>
      <c r="AS244" s="158"/>
      <c r="AT244" s="94"/>
      <c r="AU244" s="94"/>
      <c r="AV244" s="94"/>
      <c r="AW244" s="94"/>
      <c r="AX244" s="158"/>
      <c r="AY244" s="94"/>
      <c r="AZ244" s="94"/>
      <c r="BA244" s="94"/>
      <c r="BB244" s="94"/>
      <c r="BC244" s="158"/>
      <c r="BD244" s="96"/>
      <c r="BE244" s="94"/>
      <c r="BF244" s="94"/>
      <c r="BG244" s="94"/>
      <c r="BH244" s="94"/>
      <c r="BI244" s="158"/>
      <c r="BJ244" s="94"/>
      <c r="BK244" s="94"/>
      <c r="BL244" s="94"/>
      <c r="BM244" s="94"/>
      <c r="BN244" s="158"/>
      <c r="BO244" s="281"/>
      <c r="BP244" s="280">
        <v>1</v>
      </c>
      <c r="BQ244" s="94"/>
      <c r="BR244" s="94"/>
      <c r="BS244" s="158"/>
      <c r="BT244" s="96"/>
      <c r="BU244" s="98"/>
    </row>
    <row r="245" spans="1:73" ht="37.5" customHeight="1" thickBot="1">
      <c r="A245" s="277"/>
      <c r="B245" s="406" t="s">
        <v>990</v>
      </c>
      <c r="C245" s="407"/>
      <c r="D245" s="407"/>
      <c r="E245" s="407"/>
      <c r="F245" s="407"/>
      <c r="G245" s="408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106"/>
      <c r="X245" s="176" t="e">
        <f>X244+X243+X242+X241+X240+X239+X238+X237+X236+X235+X234+X233+X232+X231+X230+X229+X228+X227+X226+X225+X224+X223+X222+X221+X220+X219+X443+X442+X441+X440+X439+X438+X437+X436+X435+X434+X433+X432+X431+X430+X429</f>
        <v>#REF!</v>
      </c>
      <c r="Y245" s="176" t="e">
        <f>Y244+Y243+Y242+Y241+Y240+Y239+Y238+Y237+Y236+Y235+Y234+Y233+Y232+Y231+Y230+Y229+Y228+Y227+Y226+Y225+Y224+Y223+Y222+Y221+Y220+Y219+Y443+Y442+Y441+Y440+Y439+Y438+Y437+Y436+Y435+Y434+Y433+Y432+Y431+Y430+Y429</f>
        <v>#REF!</v>
      </c>
      <c r="Z245" s="176" t="e">
        <f>Z244+Z243+Z242+Z241+Z240+Z239+Z238+Z237+Z236+Z235+Z234+Z233+Z232+Z231+Z230+Z229+Z228+Z227+Z226+Z225+Z224+Z223+Z222+Z221+Z220+Z219+Z443+Z442+Z441+Z440+Z439+Z438+Z437+Z436+Z435+Z434+Z433+Z432+Z431+Z430+Z429</f>
        <v>#REF!</v>
      </c>
      <c r="AA245" s="176" t="e">
        <f>AA244+AA243+AA242+AA241+AA240+AA239+AA238+AA237+AA236+AA235+AA234+AA233+AA232+AA231+AA230+AA229+AA228+AA227+AA226+AA225+AA224+AA223+AA222+AA221+AA220+AA219+AA443+AA442+AA441+AA440+AA439+AA438+AA437+AA436+AA435+AA434+AA433+AA432+AA431+AA430+AA429</f>
        <v>#REF!</v>
      </c>
      <c r="AB245" s="176" t="e">
        <f>AA245+Z245+Y245+X245</f>
        <v>#REF!</v>
      </c>
      <c r="AC245" s="176" t="e">
        <f>AC244+AC243+AC242+AC241+AC240+AC239+AC238+AC237+AC236+AC235+AC234+AC233+AC232+AC231+AC230+AC229+AC228+AC227+AC226+AC225+AC224+AC223+AC222+AC221+AC220+AC219+AC443+AC442+AC441+AC440+AC439+AC438+AC437+AC436+AC435+AC434+AC433+AC432+AC431+AC430+AC429</f>
        <v>#REF!</v>
      </c>
      <c r="AD245" s="176" t="e">
        <f>AD244+AD243+AD242+AD241+AD240+AD239+AD238+AD237+AD236+AD235+AD234+AD233+AD232+AD231+AD230+AD229+AD228+AD227+AD226+AD225+AD224+AD223+AD222+AD221+AD220+AD219+AD443+AD442+AD441+AD440+AD439+AD438+AD437+AD436+AD435+AD434+AD433+AD432+AD431+AD430+AD429</f>
        <v>#REF!</v>
      </c>
      <c r="AE245" s="176" t="e">
        <f>AE244+AE243+AE242+AE241+AE240+AE239+AE238+AE237+AE236+AE235+AE234+AE233+AE232+AE231+AE230+AE229+AE228+AE227+AE226+AE225+AE224+AE223+AE222+AE221+AE220+AE219+AE443+AE442+AE441+AE440+AE439+AE438+AE437+AE436+AE435+AE434+AE433+AE432+AE431+AE430+AE429</f>
        <v>#REF!</v>
      </c>
      <c r="AF245" s="176" t="e">
        <f>AF244+AF243+AF242+AF241+AF240+AF239+AF238+AF237+AF236+AF235+AF234+AF233+AF232+AF231+AF230+AF229+AF228+AF227+AF226+AF225+AF224+AF223+AF222+AF221+AF220+AF219+AF443+AF442+AF441+AF440+AF439+AF438+AF437+AF436+AF435+AF434+AF433+AF432+AF431+AF430+AF429</f>
        <v>#REF!</v>
      </c>
      <c r="AG245" s="176" t="e">
        <f>AF245+AE245+AD245+AC245</f>
        <v>#REF!</v>
      </c>
      <c r="AH245" s="176" t="e">
        <f>AH244+AH243+AH242+AH241+AH240+AH239+AH238+AH237+AH236+AH235+AH234+AH233+AH232+AH231+AH230+AH229+AH228+AH227+AH226+AH225+AH224+AH223+AH222+AH221+AH220+AH219+AH443+AH442+AH441+AH440+AH439+AH438+AH437+AH436+AH435+AH434+AH433+AH432+AH431+AH430+AH429</f>
        <v>#REF!</v>
      </c>
      <c r="AI245" s="176" t="e">
        <f>AI244+AI243+AI242+AI241+AI240+AI239+AI238+AI237+AI236+AI235+AI234+AI233+AI232+AI231+AI230+AI229+AI228+AI227+AI226+AI225+AI224+AI223+AI222+AI221+AI220+AI219+AI443+AI442+AI441+AI440+AI439+AI438+AI437+AI436+AI435+AI434+AI433+AI432+AI431+AI430+AI429</f>
        <v>#REF!</v>
      </c>
      <c r="AJ245" s="176" t="e">
        <f>AJ244+AJ243+AJ242+AJ241+AJ240+AJ239+AJ238+AJ237+AJ236+AJ235+AJ234+AJ233+AJ232+AJ231+AJ230+AJ229+AJ228+AJ227+AJ226+AJ225+AJ224+AJ223+AJ222+AJ221+AJ220+AJ219+AJ443+AJ442+AJ441+AJ440+AJ439+AJ438+AJ437+AJ436+AJ435+AJ434+AJ433+AJ432+AJ431+AJ430+AJ429</f>
        <v>#REF!</v>
      </c>
      <c r="AK245" s="176" t="e">
        <f>AK244+AK243+AK242+AK241+AK240+AK239+AK238+AK237+AK236+AK235+AK234+AK233+AK232+AK231+AK230+AK229+AK228+AK227+AK226+AK225+AK224+AK223+AK222+AK221+AK220+AK219+AK443+AK442+AK441+AK440+AK439+AK438+AK437+AK436+AK435+AK434+AK433+AK432+AK431+AK430+AK429</f>
        <v>#REF!</v>
      </c>
      <c r="AL245" s="176" t="e">
        <f>AK245+AJ245+AI245+AH245</f>
        <v>#REF!</v>
      </c>
      <c r="AM245" s="177" t="e">
        <f>AL245+AG245+AB245</f>
        <v>#REF!</v>
      </c>
      <c r="AN245" s="176" t="e">
        <f>AN244+AN243+AN242+AN241+AN240+AN239+AN238+AN237+AN236+AN235+AN234+AN233+AN232+AN231+AN230+AN229+AN228+AN227+AN226+AN225+AN224+AN223+AN222+AN221+AN220+AN219+AN443+AN442+AN441+AN440+AN439+AN438+AN437+AN436+AN435+AN434+AN433+AN432+AN431+AN430+AN429</f>
        <v>#REF!</v>
      </c>
      <c r="AO245" s="176" t="e">
        <f>AO244+AO243+AO242+AO241+AO240+AO239+AO238+AO237+AO236+AO235+AO234+AO233+AO232+AO231+AO230+AO229+AO228+AO227+AO226+AO225+AO224+AO223+AO222+AO221+AO220+AO219+AO443+AO442+AO441+AO440+AO439+AO438+AO437+AO436+AO435+AO434+AO433+AO432+AO431+AO430+AO429</f>
        <v>#REF!</v>
      </c>
      <c r="AP245" s="176" t="e">
        <f>AP244+AP243+AP242+AP241+AP240+AP239+AP238+AP237+AP236+AP235+AP234+AP233+AP232+AP231+AP230+AP229+AP228+AP227+AP226+AP225+AP224+AP223+AP222+AP221+AP220+AP219+AP443+AP442+AP441+AP440+AP439+AP438+AP437+AP436+AP435+AP434+AP433+AP432+AP431+AP430+AP429</f>
        <v>#REF!</v>
      </c>
      <c r="AQ245" s="176" t="e">
        <f>AQ244+AQ243+AQ242+AQ241+AQ240+AQ239+AQ238+AQ237+AQ236+AQ235+AQ234+AQ233+AQ232+AQ231+AQ230+AQ229+AQ228+AQ227+AQ226+AQ225+AQ224+AQ223+AQ222+AQ221+AQ220+AQ219+AQ443+AQ442+AQ441+AQ440+AQ439+AQ438+AQ437+AQ436+AQ435+AQ434+AQ433+AQ432+AQ431+AQ430+AQ429</f>
        <v>#REF!</v>
      </c>
      <c r="AR245" s="176" t="e">
        <f>AQ245+AP245+AO245+AN245</f>
        <v>#REF!</v>
      </c>
      <c r="AS245" s="176" t="e">
        <f>AS244+AS243+AS242+AS241+AS240+AS239+AS238+AS237+AS236+AS235+AS234+AS233+AS232+AS231+AS230+AS229+AS228+AS227+AS226+AS225+AS224+AS223+AS222+AS221+AS220+AS219+AS443+AS442+AS441+AS440+AS439+AS438+AS437+AS436+AS435+AS434+AS433+AS432+AS431+AS430+AS429</f>
        <v>#REF!</v>
      </c>
      <c r="AT245" s="176" t="e">
        <f>AT244+AT243+AT242+AT241+AT240+AT239+AT238+AT237+AT236+AT235+AT234+AT233+AT232+AT231+AT230+AT229+AT228+AT227+AT226+AT225+AT224+AT223+AT222+AT221+AT220+AT219+AT443+AT442+AT441+AT440+AT439+AT438+AT437+AT436+AT435+AT434+AT433+AT432+AT431+AT430+AT429</f>
        <v>#REF!</v>
      </c>
      <c r="AU245" s="176" t="e">
        <f>AU244+AU243+AU242+AU241+AU240+AU239+AU238+AU237+AU236+AU235+AU234+AU233+AU232+AU231+AU230+AU229+AU228+AU227+AU226+AU225+AU224+AU223+AU222+AU221+AU220+AU219+AU443+AU442+AU441+AU440+AU439+AU438+AU437+AU436+AU435+AU434+AU433+AU432+AU431+AU430+AU429</f>
        <v>#REF!</v>
      </c>
      <c r="AV245" s="176" t="e">
        <f>AV244+AV243+AV242+AV241+AV240+AV239+AV238+AV237+AV236+AV235+AV234+AV233+AV232+AV231+AV230+AV229+AV228+AV227+AV226+AV225+AV224+AV223+AV222+AV221+AV220+AV219+AV443+AV442+AV441+AV440+AV439+AV438+AV437+AV436+AV435+AV434+AV433+AV432+AV431+AV430+AV429</f>
        <v>#REF!</v>
      </c>
      <c r="AW245" s="176" t="e">
        <f>AV245+AU245+AT245+AS245</f>
        <v>#REF!</v>
      </c>
      <c r="AX245" s="176" t="e">
        <f>AX244+AX243+AX242+AX241+AX240+AX239+AX238+AX237+AX236+AX235+AX234+AX233+AX232+AX231+AX230+AX229+AX228+AX227+AX226+AX225+AX224+AX223+AX222+AX221+AX220+AX219+AX443+AX442+AX441+AX440+AX439+AX438+AX437+AX436+AX435+AX434+AX433+AX432+AX431+AX430+AX429</f>
        <v>#REF!</v>
      </c>
      <c r="AY245" s="176" t="e">
        <f>AY244+AY243+AY242+AY241+AY240+AY239+AY238+AY237+AY236+AY235+AY234+AY233+AY232+AY231+AY230+AY229+AY228+AY227+AY226+AY225+AY224+AY223+AY222+AY221+AY220+AY219+AY443+AY442+AY441+AY440+AY439+AY438+AY437+AY436+AY435+AY434+AY433+AY432+AY431+AY430+AY429</f>
        <v>#REF!</v>
      </c>
      <c r="AZ245" s="176" t="e">
        <f>AZ244+AZ243+AZ242+AZ241+AZ240+AZ239+AZ238+AZ237+AZ236+AZ235+AZ234+AZ233+AZ232+AZ231+AZ230+AZ229+AZ228+AZ227+AZ226+AZ225+AZ224+AZ223+AZ222+AZ221+AZ220+AZ219+AZ443+AZ442+AZ441+AZ440+AZ439+AZ438+AZ437+AZ436+AZ435+AZ434+AZ433+AZ432+AZ431+AZ430+AZ429</f>
        <v>#REF!</v>
      </c>
      <c r="BA245" s="176" t="e">
        <f>BA244+BA243+BA242+BA241+BA240+BA239+BA238+BA237+BA236+BA235+BA234+BA233+BA232+BA231+BA230+BA229+BA228+BA227+BA226+BA225+BA224+BA223+BA222+BA221+BA220+BA219+BA443+BA442+BA441+BA440+BA439+BA438+BA437+BA436+BA435+BA434+BA433+BA432+BA431+BA430+BA429</f>
        <v>#REF!</v>
      </c>
      <c r="BB245" s="176" t="e">
        <f>BA245+AZ245+AY245+AX245</f>
        <v>#REF!</v>
      </c>
      <c r="BC245" s="177" t="e">
        <f>BB245+AW245+AR245</f>
        <v>#REF!</v>
      </c>
      <c r="BD245" s="176">
        <f>BD244+BD243+BD242+BD241+BD240+BD239+BD238+BD237+BD236+BD235+BD234+BD233+BD232+BD231+BD230+BD229+BD228+BD227+BD226+BD225+BD224+BD223+BD222+BD221+BD220+BD219+BD443+BD442+BD441+BD440+BD439+BD438+BD437+BD436+BD435+BD434+BD433+BD432+BD431+BD430+BD429</f>
        <v>0</v>
      </c>
      <c r="BE245" s="176" t="e">
        <f>BE244+BE243+BE242+BE241+BE240+BE239+BE238+BE237+BE236+BE235+BE234+BE233+BE232+BE231+BE230+BE229+BE228+BE227+BE226+BE225+BE224+BE223+BE222+BE221+BE220+BE219+BE443+BE442+BE441+BE440+BE439+BE438+BE437+BE436+BE435+BE434+BE433+BE432+BE431+BE430+BE429</f>
        <v>#REF!</v>
      </c>
      <c r="BF245" s="176" t="e">
        <f>BF244+BF243+BF242+BF241+BF240+BF239+BF238+BF237+BF236+BF235+BF234+BF233+BF232+BF231+BF230+BF229+BF228+BF227+BF226+BF225+BF224+BF223+BF222+BF221+BF220+BF219+BF443+BF442+BF441+BF440+BF439+BF438+BF437+BF436+BF435+BF434+BF433+BF432+BF431+BF430+BF429</f>
        <v>#REF!</v>
      </c>
      <c r="BG245" s="176">
        <f>BG244+BG243+BG242+BG241+BG240+BG239+BG238+BG237+BG236+BG235+BG234+BG233+BG232+BG231+BG230+BG229+BG228+BG227+BG226+BG225+BG224+BG223+BG222+BG221+BG220+BG219+BG443+BG442+BG441+BG440+BG439+BG438+BG437+BG436+BG435+BG434+BG433+BG432+BG431+BG430+BG429</f>
        <v>2</v>
      </c>
      <c r="BH245" s="176" t="e">
        <f>BG245+BF245+BE245+BD245</f>
        <v>#REF!</v>
      </c>
      <c r="BI245" s="176">
        <f>BI228+BI211+BI200</f>
        <v>16</v>
      </c>
      <c r="BJ245" s="176">
        <f>BJ244+BJ243+BJ242+BJ241+BJ240+BJ239+BJ238+BJ237+BJ236+BJ235+BJ234+BJ233+BJ232+BJ231+BJ230+BJ229+BJ228+BJ227+BJ226+BJ225+BJ224+BJ223+BJ222+BJ221+BJ220+BJ219+BJ443+BJ442+BJ441+BJ440+BJ439+BJ438+BJ437+BJ436+BJ435+BJ434+BJ433+BJ432+BJ431+BJ430+BJ429</f>
        <v>9</v>
      </c>
      <c r="BK245" s="176">
        <f>BK244+BK243+BK242+BK241+BK240+BK239+BK238+BK237+BK236+BK235+BK234+BK233+BK232+BK231+BK230+BK229+BK228+BK227+BK226+BK225+BK224+BK223+BK222+BK221+BK220+BK219+BK443+BK442+BK441+BK440+BK439+BK438+BK437+BK436+BK435+BK434+BK433+BK432+BK431+BK430+BK429</f>
        <v>6</v>
      </c>
      <c r="BL245" s="99">
        <f>BL232+BL231+BL230</f>
        <v>3</v>
      </c>
      <c r="BM245" s="99">
        <f>BM236+BM235+BM234+BM233</f>
        <v>4</v>
      </c>
      <c r="BN245" s="99">
        <f>BM245+BL245</f>
        <v>7</v>
      </c>
      <c r="BO245" s="99">
        <f>BO240+BO239+BO238+BO237</f>
        <v>4</v>
      </c>
      <c r="BP245" s="99">
        <f>BP244+BP243+BP242+BP241</f>
        <v>4</v>
      </c>
      <c r="BQ245" s="176">
        <f>BQ244+BQ243+BQ242+BQ241+BQ240+BQ239+BQ238+BQ237+BQ236+BQ235+BQ234+BQ233+BQ232+BQ231+BQ230+BQ229+BQ228+BQ227+BQ226+BQ225+BQ224+BQ223+BQ222+BQ221+BQ220+BQ219+BQ443+BQ442+BQ441+BQ440+BQ439+BQ438+BQ437+BQ436+BQ435+BQ434+BQ433+BQ432+BQ431+BQ430+BQ429</f>
        <v>0</v>
      </c>
      <c r="BR245" s="176">
        <f>BQ245+BP245+BO245+BN245</f>
        <v>15</v>
      </c>
      <c r="BS245" s="106">
        <f>BP245+BO245</f>
        <v>8</v>
      </c>
      <c r="BT245" s="100">
        <f>BS245+BN245</f>
        <v>15</v>
      </c>
      <c r="BU245" s="279">
        <f>BT245</f>
        <v>15</v>
      </c>
    </row>
    <row r="246" spans="1:73" ht="80.25" customHeight="1" thickBot="1">
      <c r="A246" s="278"/>
      <c r="B246" s="390" t="s">
        <v>1007</v>
      </c>
      <c r="C246" s="390"/>
      <c r="D246" s="390"/>
      <c r="E246" s="390"/>
      <c r="F246" s="390"/>
      <c r="G246" s="391"/>
      <c r="H246" s="140"/>
      <c r="I246" s="140"/>
      <c r="J246" s="141"/>
      <c r="K246" s="141"/>
      <c r="L246" s="141"/>
      <c r="M246" s="141">
        <f>M47</f>
        <v>9</v>
      </c>
      <c r="N246" s="141"/>
      <c r="O246" s="141"/>
      <c r="P246" s="141"/>
      <c r="Q246" s="141"/>
      <c r="R246" s="141">
        <f>R47</f>
        <v>17</v>
      </c>
      <c r="S246" s="141"/>
      <c r="T246" s="141"/>
      <c r="U246" s="141"/>
      <c r="V246" s="141"/>
      <c r="W246" s="141">
        <f>W76</f>
        <v>21</v>
      </c>
      <c r="X246" s="141">
        <f>W246+R246+M246</f>
        <v>47</v>
      </c>
      <c r="Y246" s="141"/>
      <c r="Z246" s="141"/>
      <c r="AA246" s="141"/>
      <c r="AB246" s="141"/>
      <c r="AC246" s="141">
        <f>AC111+AC86+AC82+AC76</f>
        <v>20</v>
      </c>
      <c r="AD246" s="141"/>
      <c r="AE246" s="141"/>
      <c r="AF246" s="141"/>
      <c r="AG246" s="141"/>
      <c r="AH246" s="141">
        <f>AH129+AH115+AH111</f>
        <v>20</v>
      </c>
      <c r="AI246" s="141"/>
      <c r="AJ246" s="141"/>
      <c r="AK246" s="141"/>
      <c r="AL246" s="141"/>
      <c r="AM246" s="141">
        <f>AM151+AM129</f>
        <v>19</v>
      </c>
      <c r="AN246" s="141">
        <f>AM246+AH246+AC246</f>
        <v>59</v>
      </c>
      <c r="AO246" s="141"/>
      <c r="AP246" s="141"/>
      <c r="AQ246" s="141"/>
      <c r="AR246" s="141"/>
      <c r="AS246" s="141">
        <f>AS160+AS151</f>
        <v>15</v>
      </c>
      <c r="AT246" s="141"/>
      <c r="AU246" s="141"/>
      <c r="AV246" s="141"/>
      <c r="AW246" s="141"/>
      <c r="AX246" s="141">
        <f>AX164+AX160</f>
        <v>4</v>
      </c>
      <c r="AY246" s="141"/>
      <c r="AZ246" s="141"/>
      <c r="BA246" s="141"/>
      <c r="BB246" s="141"/>
      <c r="BC246" s="141">
        <f>BC196+BC186+BC179+BC175+BC170</f>
        <v>22</v>
      </c>
      <c r="BD246" s="141">
        <f>BC246+AX246+AS246</f>
        <v>41</v>
      </c>
      <c r="BE246" s="141"/>
      <c r="BF246" s="141"/>
      <c r="BG246" s="141"/>
      <c r="BH246" s="141"/>
      <c r="BI246" s="141">
        <f>BI228+BI211+BI200</f>
        <v>16</v>
      </c>
      <c r="BJ246" s="141"/>
      <c r="BK246" s="141"/>
      <c r="BL246" s="141"/>
      <c r="BM246" s="141"/>
      <c r="BN246" s="141">
        <f>BN245+BN228</f>
        <v>17</v>
      </c>
      <c r="BO246" s="141"/>
      <c r="BP246" s="141"/>
      <c r="BQ246" s="141"/>
      <c r="BR246" s="141"/>
      <c r="BS246" s="141">
        <f>BS245</f>
        <v>8</v>
      </c>
      <c r="BT246" s="141">
        <f>BS246+BN246+BI246</f>
        <v>41</v>
      </c>
      <c r="BU246" s="142">
        <f>BT246+BD246+AN246+X246</f>
        <v>188</v>
      </c>
    </row>
    <row r="247" spans="1:7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W247" s="3"/>
      <c r="BD247" s="3"/>
      <c r="BE247" s="3"/>
    </row>
    <row r="248" spans="1:73" ht="37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W248" s="3"/>
      <c r="BD248" s="3"/>
      <c r="BE248" s="3"/>
    </row>
    <row r="249" spans="1:7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W249" s="3"/>
      <c r="BD249" s="3"/>
      <c r="BE249" s="3"/>
    </row>
    <row r="250" spans="1:7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W250" s="3"/>
      <c r="BD250" s="3"/>
      <c r="BE250" s="3"/>
    </row>
    <row r="251" spans="1:7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W251" s="3"/>
      <c r="BD251" s="3"/>
      <c r="BE251" s="3"/>
    </row>
    <row r="252" spans="1:7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W252" s="3"/>
      <c r="BD252" s="3"/>
      <c r="BE252" s="3"/>
    </row>
    <row r="253" spans="1:7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W253" s="3"/>
      <c r="BD253" s="3"/>
      <c r="BE253" s="3"/>
    </row>
    <row r="254" spans="1:73" ht="38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W254" s="3"/>
      <c r="BD254" s="3"/>
      <c r="BE254" s="3"/>
    </row>
    <row r="255" spans="1:73" ht="27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W255" s="3"/>
      <c r="BD255" s="3"/>
      <c r="BE255" s="3"/>
    </row>
    <row r="256" spans="1:73" ht="20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W256" s="3"/>
      <c r="BD256" s="3"/>
      <c r="BE256" s="3"/>
    </row>
    <row r="257" spans="1:5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W257" s="3"/>
      <c r="BD257" s="3"/>
      <c r="BE257" s="3"/>
    </row>
    <row r="258" spans="1:5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W258" s="3"/>
      <c r="BD258" s="3"/>
      <c r="BE258" s="3"/>
    </row>
    <row r="259" spans="1:5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W259" s="3"/>
      <c r="BD259" s="3"/>
      <c r="BE259" s="3"/>
    </row>
    <row r="260" spans="1:5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W260" s="3"/>
      <c r="BD260" s="3"/>
      <c r="BE260" s="3"/>
    </row>
    <row r="261" spans="1:5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W261" s="3"/>
      <c r="BD261" s="3"/>
      <c r="BE261" s="3"/>
    </row>
  </sheetData>
  <mergeCells count="366">
    <mergeCell ref="B229:G229"/>
    <mergeCell ref="B245:G245"/>
    <mergeCell ref="E237:F237"/>
    <mergeCell ref="E32:F32"/>
    <mergeCell ref="E240:F240"/>
    <mergeCell ref="E241:F241"/>
    <mergeCell ref="E66:F66"/>
    <mergeCell ref="E51:F51"/>
    <mergeCell ref="E97:F97"/>
    <mergeCell ref="E135:F135"/>
    <mergeCell ref="E80:F80"/>
    <mergeCell ref="E125:F125"/>
    <mergeCell ref="E99:F99"/>
    <mergeCell ref="E113:F113"/>
    <mergeCell ref="B115:G115"/>
    <mergeCell ref="E63:F63"/>
    <mergeCell ref="E62:F62"/>
    <mergeCell ref="E123:F123"/>
    <mergeCell ref="E56:F56"/>
    <mergeCell ref="E137:F137"/>
    <mergeCell ref="E85:F85"/>
    <mergeCell ref="E141:F141"/>
    <mergeCell ref="E136:F136"/>
    <mergeCell ref="E58:F58"/>
    <mergeCell ref="E28:F28"/>
    <mergeCell ref="E244:F244"/>
    <mergeCell ref="E29:F29"/>
    <mergeCell ref="E60:F60"/>
    <mergeCell ref="E64:F64"/>
    <mergeCell ref="E79:F79"/>
    <mergeCell ref="E121:F121"/>
    <mergeCell ref="E30:F30"/>
    <mergeCell ref="E21:F21"/>
    <mergeCell ref="E57:F57"/>
    <mergeCell ref="E23:F23"/>
    <mergeCell ref="E25:F25"/>
    <mergeCell ref="E68:F68"/>
    <mergeCell ref="E132:F132"/>
    <mergeCell ref="E133:F133"/>
    <mergeCell ref="B112:G112"/>
    <mergeCell ref="E33:F33"/>
    <mergeCell ref="E138:F138"/>
    <mergeCell ref="E142:F142"/>
    <mergeCell ref="E119:F119"/>
    <mergeCell ref="E101:F101"/>
    <mergeCell ref="E40:F40"/>
    <mergeCell ref="E124:F124"/>
    <mergeCell ref="E55:F55"/>
    <mergeCell ref="E163:F163"/>
    <mergeCell ref="E155:F155"/>
    <mergeCell ref="E191:F191"/>
    <mergeCell ref="E183:F183"/>
    <mergeCell ref="E158:F158"/>
    <mergeCell ref="B172:C172"/>
    <mergeCell ref="B169:C169"/>
    <mergeCell ref="B170:G170"/>
    <mergeCell ref="E185:F185"/>
    <mergeCell ref="E181:F181"/>
    <mergeCell ref="B185:C185"/>
    <mergeCell ref="E182:F182"/>
    <mergeCell ref="B164:G164"/>
    <mergeCell ref="E157:F157"/>
    <mergeCell ref="E167:F167"/>
    <mergeCell ref="E156:F156"/>
    <mergeCell ref="E24:F24"/>
    <mergeCell ref="E59:F59"/>
    <mergeCell ref="B148:C148"/>
    <mergeCell ref="E44:F44"/>
    <mergeCell ref="E46:F46"/>
    <mergeCell ref="E91:F91"/>
    <mergeCell ref="B83:G83"/>
    <mergeCell ref="E122:F122"/>
    <mergeCell ref="E61:F61"/>
    <mergeCell ref="E118:F118"/>
    <mergeCell ref="E102:F102"/>
    <mergeCell ref="E104:F104"/>
    <mergeCell ref="B100:C100"/>
    <mergeCell ref="E114:F114"/>
    <mergeCell ref="E127:F127"/>
    <mergeCell ref="B25:C25"/>
    <mergeCell ref="E148:F148"/>
    <mergeCell ref="B145:C145"/>
    <mergeCell ref="E92:F92"/>
    <mergeCell ref="E52:F52"/>
    <mergeCell ref="E107:F107"/>
    <mergeCell ref="E73:F73"/>
    <mergeCell ref="E93:F93"/>
    <mergeCell ref="E89:F89"/>
    <mergeCell ref="E233:F233"/>
    <mergeCell ref="E27:F27"/>
    <mergeCell ref="E173:F173"/>
    <mergeCell ref="E54:F54"/>
    <mergeCell ref="E96:F96"/>
    <mergeCell ref="B232:C232"/>
    <mergeCell ref="B233:C233"/>
    <mergeCell ref="B235:C235"/>
    <mergeCell ref="B239:C239"/>
    <mergeCell ref="B27:C27"/>
    <mergeCell ref="B44:C44"/>
    <mergeCell ref="B46:C46"/>
    <mergeCell ref="B53:C53"/>
    <mergeCell ref="E214:F214"/>
    <mergeCell ref="B201:G201"/>
    <mergeCell ref="E177:F177"/>
    <mergeCell ref="E192:F192"/>
    <mergeCell ref="E190:F190"/>
    <mergeCell ref="E154:F154"/>
    <mergeCell ref="B154:C154"/>
    <mergeCell ref="B151:G151"/>
    <mergeCell ref="E159:F159"/>
    <mergeCell ref="B152:G152"/>
    <mergeCell ref="B149:C149"/>
    <mergeCell ref="B243:C243"/>
    <mergeCell ref="B35:C35"/>
    <mergeCell ref="B42:C42"/>
    <mergeCell ref="B50:C50"/>
    <mergeCell ref="E22:F22"/>
    <mergeCell ref="E67:F67"/>
    <mergeCell ref="E143:F143"/>
    <mergeCell ref="E144:F144"/>
    <mergeCell ref="E147:F147"/>
    <mergeCell ref="E65:F65"/>
    <mergeCell ref="B173:C173"/>
    <mergeCell ref="B159:C159"/>
    <mergeCell ref="E37:F37"/>
    <mergeCell ref="E106:F106"/>
    <mergeCell ref="E31:F31"/>
    <mergeCell ref="B139:C139"/>
    <mergeCell ref="E72:F72"/>
    <mergeCell ref="B73:C73"/>
    <mergeCell ref="E75:F75"/>
    <mergeCell ref="E39:F39"/>
    <mergeCell ref="E53:F53"/>
    <mergeCell ref="E41:F41"/>
    <mergeCell ref="E205:F205"/>
    <mergeCell ref="E194:F194"/>
    <mergeCell ref="A170:A171"/>
    <mergeCell ref="B198:C198"/>
    <mergeCell ref="B162:C162"/>
    <mergeCell ref="E117:F117"/>
    <mergeCell ref="B88:C88"/>
    <mergeCell ref="E94:F94"/>
    <mergeCell ref="B168:C168"/>
    <mergeCell ref="B109:C109"/>
    <mergeCell ref="B107:C107"/>
    <mergeCell ref="E109:F109"/>
    <mergeCell ref="E100:F100"/>
    <mergeCell ref="E108:F108"/>
    <mergeCell ref="E105:F105"/>
    <mergeCell ref="B180:G180"/>
    <mergeCell ref="E149:F149"/>
    <mergeCell ref="E169:F169"/>
    <mergeCell ref="B181:C181"/>
    <mergeCell ref="B197:G197"/>
    <mergeCell ref="E198:F198"/>
    <mergeCell ref="B166:C166"/>
    <mergeCell ref="E134:F134"/>
    <mergeCell ref="E95:F95"/>
    <mergeCell ref="E189:F189"/>
    <mergeCell ref="E153:F153"/>
    <mergeCell ref="B246:G246"/>
    <mergeCell ref="B210:C210"/>
    <mergeCell ref="E84:F84"/>
    <mergeCell ref="E202:F202"/>
    <mergeCell ref="B216:C216"/>
    <mergeCell ref="E226:F226"/>
    <mergeCell ref="E227:F227"/>
    <mergeCell ref="E210:F210"/>
    <mergeCell ref="B199:C199"/>
    <mergeCell ref="B161:G161"/>
    <mergeCell ref="B176:G176"/>
    <mergeCell ref="B171:G171"/>
    <mergeCell ref="E172:F172"/>
    <mergeCell ref="B230:C230"/>
    <mergeCell ref="B231:C231"/>
    <mergeCell ref="E234:F234"/>
    <mergeCell ref="E231:F231"/>
    <mergeCell ref="E232:F232"/>
    <mergeCell ref="E235:F235"/>
    <mergeCell ref="B208:C208"/>
    <mergeCell ref="B195:C195"/>
    <mergeCell ref="B174:C174"/>
    <mergeCell ref="B196:G196"/>
    <mergeCell ref="B186:G186"/>
    <mergeCell ref="B17:C19"/>
    <mergeCell ref="B140:C140"/>
    <mergeCell ref="B134:C134"/>
    <mergeCell ref="B75:C75"/>
    <mergeCell ref="B84:C84"/>
    <mergeCell ref="B105:C105"/>
    <mergeCell ref="B144:C144"/>
    <mergeCell ref="B108:C108"/>
    <mergeCell ref="B43:C43"/>
    <mergeCell ref="B45:C45"/>
    <mergeCell ref="B48:G48"/>
    <mergeCell ref="E34:F34"/>
    <mergeCell ref="E90:F90"/>
    <mergeCell ref="E38:F38"/>
    <mergeCell ref="E50:F50"/>
    <mergeCell ref="E42:F42"/>
    <mergeCell ref="B132:C132"/>
    <mergeCell ref="B34:C34"/>
    <mergeCell ref="E26:F26"/>
    <mergeCell ref="E71:F71"/>
    <mergeCell ref="B89:C89"/>
    <mergeCell ref="B117:C117"/>
    <mergeCell ref="E88:F88"/>
    <mergeCell ref="B116:G116"/>
    <mergeCell ref="A47:A48"/>
    <mergeCell ref="E36:F36"/>
    <mergeCell ref="E242:F242"/>
    <mergeCell ref="B87:G87"/>
    <mergeCell ref="A76:A77"/>
    <mergeCell ref="B242:C242"/>
    <mergeCell ref="E236:F236"/>
    <mergeCell ref="E243:F243"/>
    <mergeCell ref="B47:G47"/>
    <mergeCell ref="E43:F43"/>
    <mergeCell ref="B236:C236"/>
    <mergeCell ref="E78:F78"/>
    <mergeCell ref="E81:F81"/>
    <mergeCell ref="B69:C69"/>
    <mergeCell ref="B70:C70"/>
    <mergeCell ref="B72:C72"/>
    <mergeCell ref="B77:G77"/>
    <mergeCell ref="E238:F238"/>
    <mergeCell ref="E239:F239"/>
    <mergeCell ref="B38:C38"/>
    <mergeCell ref="E45:F45"/>
    <mergeCell ref="B86:G86"/>
    <mergeCell ref="A129:A130"/>
    <mergeCell ref="B91:C91"/>
    <mergeCell ref="B160:G160"/>
    <mergeCell ref="B95:C95"/>
    <mergeCell ref="B129:G129"/>
    <mergeCell ref="E74:F74"/>
    <mergeCell ref="E128:F128"/>
    <mergeCell ref="A111:A112"/>
    <mergeCell ref="A115:A116"/>
    <mergeCell ref="E110:F110"/>
    <mergeCell ref="B82:G82"/>
    <mergeCell ref="B111:G111"/>
    <mergeCell ref="B78:C78"/>
    <mergeCell ref="B113:C113"/>
    <mergeCell ref="E126:F126"/>
    <mergeCell ref="E120:F120"/>
    <mergeCell ref="E98:F98"/>
    <mergeCell ref="E103:F103"/>
    <mergeCell ref="E150:F150"/>
    <mergeCell ref="E139:F139"/>
    <mergeCell ref="E17:F19"/>
    <mergeCell ref="B68:C68"/>
    <mergeCell ref="I18:L18"/>
    <mergeCell ref="H17:H19"/>
    <mergeCell ref="E166:F166"/>
    <mergeCell ref="B165:G165"/>
    <mergeCell ref="E162:F162"/>
    <mergeCell ref="B49:C49"/>
    <mergeCell ref="B20:G20"/>
    <mergeCell ref="E49:F49"/>
    <mergeCell ref="E35:F35"/>
    <mergeCell ref="B52:C52"/>
    <mergeCell ref="B94:C94"/>
    <mergeCell ref="E70:F70"/>
    <mergeCell ref="B92:C92"/>
    <mergeCell ref="E140:F140"/>
    <mergeCell ref="B136:C136"/>
    <mergeCell ref="B153:C153"/>
    <mergeCell ref="B131:C131"/>
    <mergeCell ref="B81:C81"/>
    <mergeCell ref="B90:C90"/>
    <mergeCell ref="B110:C110"/>
    <mergeCell ref="E145:F145"/>
    <mergeCell ref="E146:F146"/>
    <mergeCell ref="M18:M19"/>
    <mergeCell ref="AO17:BC17"/>
    <mergeCell ref="BS18:BS19"/>
    <mergeCell ref="AY18:BB18"/>
    <mergeCell ref="AC18:AC19"/>
    <mergeCell ref="BN18:BN19"/>
    <mergeCell ref="BJ18:BM18"/>
    <mergeCell ref="BI18:BI19"/>
    <mergeCell ref="AI18:AL18"/>
    <mergeCell ref="AS18:AS19"/>
    <mergeCell ref="Y18:AB18"/>
    <mergeCell ref="BI1:BU1"/>
    <mergeCell ref="BI6:BU6"/>
    <mergeCell ref="BI4:BU4"/>
    <mergeCell ref="A9:BU11"/>
    <mergeCell ref="BI7:BU7"/>
    <mergeCell ref="R18:R19"/>
    <mergeCell ref="AN17:AN19"/>
    <mergeCell ref="E131:F131"/>
    <mergeCell ref="B130:G130"/>
    <mergeCell ref="BT17:BT19"/>
    <mergeCell ref="BR5:BU5"/>
    <mergeCell ref="A12:BU14"/>
    <mergeCell ref="BE18:BH18"/>
    <mergeCell ref="S18:V18"/>
    <mergeCell ref="BE17:BS17"/>
    <mergeCell ref="AM18:AM19"/>
    <mergeCell ref="A17:A19"/>
    <mergeCell ref="G17:G19"/>
    <mergeCell ref="D17:D19"/>
    <mergeCell ref="BI2:BU3"/>
    <mergeCell ref="AX18:AX19"/>
    <mergeCell ref="X17:X19"/>
    <mergeCell ref="I17:W17"/>
    <mergeCell ref="AO18:AR18"/>
    <mergeCell ref="E230:F230"/>
    <mergeCell ref="AH18:AH19"/>
    <mergeCell ref="BU17:BU19"/>
    <mergeCell ref="AT18:AW18"/>
    <mergeCell ref="Y17:AM17"/>
    <mergeCell ref="AD18:AG18"/>
    <mergeCell ref="W18:W19"/>
    <mergeCell ref="BD17:BD19"/>
    <mergeCell ref="BC18:BC19"/>
    <mergeCell ref="N18:Q18"/>
    <mergeCell ref="E69:F69"/>
    <mergeCell ref="B76:G76"/>
    <mergeCell ref="BO18:BR18"/>
    <mergeCell ref="B179:G179"/>
    <mergeCell ref="E225:F225"/>
    <mergeCell ref="B207:C207"/>
    <mergeCell ref="E218:F218"/>
    <mergeCell ref="E215:F215"/>
    <mergeCell ref="E223:F223"/>
    <mergeCell ref="E219:F219"/>
    <mergeCell ref="E220:F220"/>
    <mergeCell ref="B200:G200"/>
    <mergeCell ref="E199:F199"/>
    <mergeCell ref="E206:F206"/>
    <mergeCell ref="E174:F174"/>
    <mergeCell ref="E168:F168"/>
    <mergeCell ref="B187:G187"/>
    <mergeCell ref="B227:C227"/>
    <mergeCell ref="B225:C225"/>
    <mergeCell ref="B226:C226"/>
    <mergeCell ref="E193:F193"/>
    <mergeCell ref="E188:F188"/>
    <mergeCell ref="E208:F208"/>
    <mergeCell ref="E213:F213"/>
    <mergeCell ref="B202:C202"/>
    <mergeCell ref="B188:C188"/>
    <mergeCell ref="B206:C206"/>
    <mergeCell ref="B214:C214"/>
    <mergeCell ref="E203:F203"/>
    <mergeCell ref="B221:C221"/>
    <mergeCell ref="E224:F224"/>
    <mergeCell ref="E209:F209"/>
    <mergeCell ref="E221:F221"/>
    <mergeCell ref="E217:F217"/>
    <mergeCell ref="B212:G212"/>
    <mergeCell ref="E216:F216"/>
    <mergeCell ref="E204:F204"/>
    <mergeCell ref="B228:G228"/>
    <mergeCell ref="B213:C213"/>
    <mergeCell ref="B211:G211"/>
    <mergeCell ref="E178:F178"/>
    <mergeCell ref="E222:F222"/>
    <mergeCell ref="E184:F184"/>
    <mergeCell ref="E207:F207"/>
    <mergeCell ref="B204:C204"/>
    <mergeCell ref="B175:G175"/>
    <mergeCell ref="E195:F195"/>
  </mergeCells>
  <phoneticPr fontId="4" type="noConversion"/>
  <pageMargins left="1.6141732283464567" right="0.98425196850393704" top="0.39370078740157483" bottom="0.47244094488188981" header="0.19685039370078741" footer="0.35433070866141736"/>
  <pageSetup paperSize="8" scale="1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9"/>
  <sheetViews>
    <sheetView topLeftCell="A33" zoomScale="75" workbookViewId="0">
      <selection activeCell="T52" sqref="T52"/>
    </sheetView>
  </sheetViews>
  <sheetFormatPr defaultRowHeight="15" outlineLevelRow="1" outlineLevelCol="1"/>
  <cols>
    <col min="1" max="1" width="6.42578125" style="1" customWidth="1"/>
    <col min="2" max="2" width="6.42578125" customWidth="1"/>
    <col min="3" max="3" width="24" customWidth="1"/>
    <col min="4" max="4" width="15.42578125" customWidth="1"/>
    <col min="5" max="5" width="42.42578125" customWidth="1"/>
    <col min="6" max="7" width="9.140625" hidden="1" customWidth="1" outlineLevel="1"/>
    <col min="8" max="8" width="14.85546875" hidden="1" customWidth="1" outlineLevel="1"/>
    <col min="9" max="9" width="13.28515625" hidden="1" customWidth="1" outlineLevel="1"/>
    <col min="10" max="10" width="26.42578125" hidden="1" customWidth="1" outlineLevel="1"/>
    <col min="11" max="11" width="13.28515625" hidden="1" customWidth="1" outlineLevel="1"/>
    <col min="12" max="14" width="9.140625" hidden="1" customWidth="1" outlineLevel="1"/>
    <col min="15" max="15" width="13.140625" hidden="1" customWidth="1" outlineLevel="1"/>
    <col min="16" max="16" width="14.7109375" hidden="1" customWidth="1" outlineLevel="1"/>
    <col min="17" max="17" width="9.140625" collapsed="1"/>
  </cols>
  <sheetData>
    <row r="4" spans="1:16" ht="15.75" thickBot="1"/>
    <row r="5" spans="1:16" ht="33.75" customHeight="1" outlineLevel="1">
      <c r="A5" s="13" t="s">
        <v>948</v>
      </c>
      <c r="B5" s="9" t="s">
        <v>933</v>
      </c>
      <c r="C5" s="9" t="s">
        <v>934</v>
      </c>
      <c r="D5" s="9" t="s">
        <v>935</v>
      </c>
      <c r="E5" s="9" t="s">
        <v>936</v>
      </c>
      <c r="F5" s="9" t="s">
        <v>937</v>
      </c>
      <c r="G5" s="9" t="s">
        <v>938</v>
      </c>
      <c r="H5" s="9" t="s">
        <v>939</v>
      </c>
      <c r="I5" s="9" t="s">
        <v>947</v>
      </c>
      <c r="J5" s="9" t="s">
        <v>940</v>
      </c>
      <c r="K5" s="9" t="s">
        <v>941</v>
      </c>
      <c r="L5" s="9" t="s">
        <v>942</v>
      </c>
      <c r="M5" s="9" t="s">
        <v>943</v>
      </c>
      <c r="N5" s="9" t="s">
        <v>944</v>
      </c>
      <c r="O5" s="9" t="s">
        <v>945</v>
      </c>
      <c r="P5" s="10" t="s">
        <v>946</v>
      </c>
    </row>
    <row r="6" spans="1:16" s="69" customFormat="1" ht="30" outlineLevel="1">
      <c r="A6" s="68">
        <v>1</v>
      </c>
      <c r="B6" s="59" t="s">
        <v>203</v>
      </c>
      <c r="C6" s="59" t="s">
        <v>204</v>
      </c>
      <c r="D6" s="59" t="s">
        <v>33</v>
      </c>
      <c r="E6" s="59" t="s">
        <v>205</v>
      </c>
      <c r="F6" s="59" t="s">
        <v>35</v>
      </c>
      <c r="G6" s="59" t="s">
        <v>38</v>
      </c>
      <c r="H6" s="59" t="s">
        <v>38</v>
      </c>
      <c r="I6" s="59" t="s">
        <v>38</v>
      </c>
      <c r="J6" s="59" t="s">
        <v>39</v>
      </c>
      <c r="K6" s="59" t="s">
        <v>40</v>
      </c>
      <c r="L6" s="59" t="s">
        <v>206</v>
      </c>
      <c r="M6" s="59" t="s">
        <v>42</v>
      </c>
      <c r="N6" s="59" t="s">
        <v>43</v>
      </c>
      <c r="O6" s="59" t="s">
        <v>207</v>
      </c>
      <c r="P6" s="60" t="s">
        <v>207</v>
      </c>
    </row>
    <row r="7" spans="1:16" s="69" customFormat="1" ht="30" outlineLevel="1">
      <c r="A7" s="68">
        <v>2</v>
      </c>
      <c r="B7" s="59" t="s">
        <v>245</v>
      </c>
      <c r="C7" s="59" t="s">
        <v>246</v>
      </c>
      <c r="D7" s="59" t="s">
        <v>33</v>
      </c>
      <c r="E7" s="59" t="s">
        <v>247</v>
      </c>
      <c r="F7" s="59" t="s">
        <v>248</v>
      </c>
      <c r="G7" s="59" t="s">
        <v>38</v>
      </c>
      <c r="H7" s="59" t="s">
        <v>249</v>
      </c>
      <c r="I7" s="59" t="s">
        <v>250</v>
      </c>
      <c r="J7" s="59" t="s">
        <v>38</v>
      </c>
      <c r="K7" s="59" t="s">
        <v>38</v>
      </c>
      <c r="L7" s="59" t="s">
        <v>38</v>
      </c>
      <c r="M7" s="59" t="s">
        <v>38</v>
      </c>
      <c r="N7" s="59" t="s">
        <v>251</v>
      </c>
      <c r="O7" s="59" t="s">
        <v>252</v>
      </c>
      <c r="P7" s="60" t="s">
        <v>253</v>
      </c>
    </row>
    <row r="8" spans="1:16" s="69" customFormat="1" ht="30" outlineLevel="1">
      <c r="A8" s="68">
        <v>3</v>
      </c>
      <c r="B8" s="59" t="s">
        <v>309</v>
      </c>
      <c r="C8" s="59" t="s">
        <v>310</v>
      </c>
      <c r="D8" s="59" t="s">
        <v>33</v>
      </c>
      <c r="E8" s="59" t="s">
        <v>311</v>
      </c>
      <c r="F8" s="59" t="s">
        <v>312</v>
      </c>
      <c r="G8" s="59" t="s">
        <v>38</v>
      </c>
      <c r="H8" s="59" t="s">
        <v>38</v>
      </c>
      <c r="I8" s="59" t="s">
        <v>38</v>
      </c>
      <c r="J8" s="59" t="s">
        <v>313</v>
      </c>
      <c r="K8" s="59" t="s">
        <v>314</v>
      </c>
      <c r="L8" s="59" t="s">
        <v>315</v>
      </c>
      <c r="M8" s="59"/>
      <c r="N8" s="59" t="s">
        <v>43</v>
      </c>
      <c r="O8" s="59" t="s">
        <v>316</v>
      </c>
      <c r="P8" s="60" t="s">
        <v>38</v>
      </c>
    </row>
    <row r="9" spans="1:16" s="69" customFormat="1" ht="30" outlineLevel="1">
      <c r="A9" s="68">
        <v>4</v>
      </c>
      <c r="B9" s="59" t="s">
        <v>332</v>
      </c>
      <c r="C9" s="59" t="s">
        <v>333</v>
      </c>
      <c r="D9" s="59" t="s">
        <v>33</v>
      </c>
      <c r="E9" s="59" t="s">
        <v>334</v>
      </c>
      <c r="F9" s="59" t="s">
        <v>312</v>
      </c>
      <c r="G9" s="59" t="s">
        <v>38</v>
      </c>
      <c r="H9" s="59" t="s">
        <v>38</v>
      </c>
      <c r="I9" s="59" t="s">
        <v>38</v>
      </c>
      <c r="J9" s="59" t="s">
        <v>335</v>
      </c>
      <c r="K9" s="59" t="s">
        <v>83</v>
      </c>
      <c r="L9" s="59" t="s">
        <v>38</v>
      </c>
      <c r="M9" s="59" t="s">
        <v>38</v>
      </c>
      <c r="N9" s="59" t="s">
        <v>43</v>
      </c>
      <c r="O9" s="59" t="s">
        <v>336</v>
      </c>
      <c r="P9" s="60" t="s">
        <v>336</v>
      </c>
    </row>
    <row r="10" spans="1:16" s="69" customFormat="1" ht="30" outlineLevel="1">
      <c r="A10" s="68">
        <v>5</v>
      </c>
      <c r="B10" s="59" t="s">
        <v>64</v>
      </c>
      <c r="C10" s="59" t="s">
        <v>377</v>
      </c>
      <c r="D10" s="59" t="s">
        <v>33</v>
      </c>
      <c r="E10" s="59" t="s">
        <v>378</v>
      </c>
      <c r="F10" s="59" t="s">
        <v>379</v>
      </c>
      <c r="G10" s="59" t="s">
        <v>38</v>
      </c>
      <c r="H10" s="59" t="s">
        <v>38</v>
      </c>
      <c r="I10" s="59" t="s">
        <v>38</v>
      </c>
      <c r="J10" s="59" t="s">
        <v>380</v>
      </c>
      <c r="K10" s="59" t="s">
        <v>362</v>
      </c>
      <c r="L10" s="59" t="s">
        <v>38</v>
      </c>
      <c r="M10" s="59" t="s">
        <v>38</v>
      </c>
      <c r="N10" s="59" t="s">
        <v>43</v>
      </c>
      <c r="O10" s="59" t="s">
        <v>381</v>
      </c>
      <c r="P10" s="60" t="s">
        <v>382</v>
      </c>
    </row>
    <row r="11" spans="1:16" s="69" customFormat="1" ht="30" outlineLevel="1">
      <c r="A11" s="68">
        <v>6</v>
      </c>
      <c r="B11" s="59" t="s">
        <v>397</v>
      </c>
      <c r="C11" s="59" t="s">
        <v>398</v>
      </c>
      <c r="D11" s="59" t="s">
        <v>33</v>
      </c>
      <c r="E11" s="59" t="s">
        <v>399</v>
      </c>
      <c r="F11" s="59" t="s">
        <v>400</v>
      </c>
      <c r="G11" s="59" t="s">
        <v>38</v>
      </c>
      <c r="H11" s="59" t="s">
        <v>249</v>
      </c>
      <c r="I11" s="59" t="s">
        <v>38</v>
      </c>
      <c r="J11" s="59" t="s">
        <v>401</v>
      </c>
      <c r="K11" s="59" t="s">
        <v>214</v>
      </c>
      <c r="L11" s="59" t="s">
        <v>38</v>
      </c>
      <c r="M11" s="59" t="s">
        <v>38</v>
      </c>
      <c r="N11" s="59" t="s">
        <v>251</v>
      </c>
      <c r="O11" s="59" t="s">
        <v>402</v>
      </c>
      <c r="P11" s="60" t="s">
        <v>402</v>
      </c>
    </row>
    <row r="12" spans="1:16" s="69" customFormat="1" ht="30" outlineLevel="1">
      <c r="A12" s="68">
        <v>7</v>
      </c>
      <c r="B12" s="59" t="s">
        <v>60</v>
      </c>
      <c r="C12" s="59" t="s">
        <v>422</v>
      </c>
      <c r="D12" s="59" t="s">
        <v>33</v>
      </c>
      <c r="E12" s="59" t="s">
        <v>423</v>
      </c>
      <c r="F12" s="59" t="s">
        <v>424</v>
      </c>
      <c r="G12" s="59" t="s">
        <v>38</v>
      </c>
      <c r="H12" s="59" t="s">
        <v>38</v>
      </c>
      <c r="I12" s="59" t="s">
        <v>38</v>
      </c>
      <c r="J12" s="59" t="s">
        <v>425</v>
      </c>
      <c r="K12" s="59" t="s">
        <v>126</v>
      </c>
      <c r="L12" s="59" t="s">
        <v>38</v>
      </c>
      <c r="M12" s="59" t="s">
        <v>38</v>
      </c>
      <c r="N12" s="59" t="s">
        <v>43</v>
      </c>
      <c r="O12" s="59" t="s">
        <v>426</v>
      </c>
      <c r="P12" s="60" t="s">
        <v>426</v>
      </c>
    </row>
    <row r="13" spans="1:16" s="69" customFormat="1" ht="30" outlineLevel="1">
      <c r="A13" s="68">
        <v>8</v>
      </c>
      <c r="B13" s="59" t="s">
        <v>178</v>
      </c>
      <c r="C13" s="59" t="s">
        <v>433</v>
      </c>
      <c r="D13" s="59" t="s">
        <v>33</v>
      </c>
      <c r="E13" s="59" t="s">
        <v>434</v>
      </c>
      <c r="F13" s="59" t="s">
        <v>435</v>
      </c>
      <c r="G13" s="59" t="s">
        <v>38</v>
      </c>
      <c r="H13" s="59" t="s">
        <v>38</v>
      </c>
      <c r="I13" s="59" t="s">
        <v>38</v>
      </c>
      <c r="J13" s="59" t="s">
        <v>436</v>
      </c>
      <c r="K13" s="59" t="s">
        <v>337</v>
      </c>
      <c r="L13" s="59" t="s">
        <v>38</v>
      </c>
      <c r="M13" s="59" t="s">
        <v>38</v>
      </c>
      <c r="N13" s="59" t="s">
        <v>43</v>
      </c>
      <c r="O13" s="59" t="s">
        <v>437</v>
      </c>
      <c r="P13" s="60" t="s">
        <v>437</v>
      </c>
    </row>
    <row r="14" spans="1:16" s="69" customFormat="1" ht="30">
      <c r="A14" s="68">
        <v>9</v>
      </c>
      <c r="B14" s="59" t="s">
        <v>446</v>
      </c>
      <c r="C14" s="59" t="s">
        <v>447</v>
      </c>
      <c r="D14" s="59" t="s">
        <v>33</v>
      </c>
      <c r="E14" s="59" t="s">
        <v>448</v>
      </c>
      <c r="F14" s="59" t="s">
        <v>449</v>
      </c>
      <c r="G14" s="59" t="s">
        <v>38</v>
      </c>
      <c r="H14" s="59" t="s">
        <v>450</v>
      </c>
      <c r="I14" s="59" t="s">
        <v>38</v>
      </c>
      <c r="J14" s="59" t="s">
        <v>451</v>
      </c>
      <c r="K14" s="59" t="s">
        <v>452</v>
      </c>
      <c r="L14" s="59" t="s">
        <v>38</v>
      </c>
      <c r="M14" s="59" t="s">
        <v>83</v>
      </c>
      <c r="N14" s="59" t="s">
        <v>453</v>
      </c>
      <c r="O14" s="59" t="s">
        <v>454</v>
      </c>
      <c r="P14" s="60" t="s">
        <v>38</v>
      </c>
    </row>
    <row r="15" spans="1:16" s="69" customFormat="1" ht="30">
      <c r="A15" s="68">
        <v>10</v>
      </c>
      <c r="B15" s="59" t="s">
        <v>455</v>
      </c>
      <c r="C15" s="59" t="s">
        <v>456</v>
      </c>
      <c r="D15" s="59" t="s">
        <v>33</v>
      </c>
      <c r="E15" s="59" t="s">
        <v>457</v>
      </c>
      <c r="F15" s="59" t="s">
        <v>458</v>
      </c>
      <c r="G15" s="59" t="s">
        <v>38</v>
      </c>
      <c r="H15" s="59" t="s">
        <v>38</v>
      </c>
      <c r="I15" s="59" t="s">
        <v>38</v>
      </c>
      <c r="J15" s="59" t="s">
        <v>459</v>
      </c>
      <c r="K15" s="59" t="s">
        <v>56</v>
      </c>
      <c r="L15" s="59" t="s">
        <v>460</v>
      </c>
      <c r="M15" s="59" t="s">
        <v>38</v>
      </c>
      <c r="N15" s="59" t="s">
        <v>43</v>
      </c>
      <c r="O15" s="59" t="s">
        <v>461</v>
      </c>
      <c r="P15" s="60" t="s">
        <v>461</v>
      </c>
    </row>
    <row r="16" spans="1:16" s="69" customFormat="1" ht="30">
      <c r="A16" s="68">
        <v>11</v>
      </c>
      <c r="B16" s="59" t="s">
        <v>474</v>
      </c>
      <c r="C16" s="59" t="s">
        <v>475</v>
      </c>
      <c r="D16" s="59" t="s">
        <v>476</v>
      </c>
      <c r="E16" s="59" t="s">
        <v>477</v>
      </c>
      <c r="F16" s="59" t="s">
        <v>478</v>
      </c>
      <c r="G16" s="59" t="s">
        <v>38</v>
      </c>
      <c r="H16" s="59" t="s">
        <v>38</v>
      </c>
      <c r="I16" s="59" t="s">
        <v>38</v>
      </c>
      <c r="J16" s="59" t="s">
        <v>479</v>
      </c>
      <c r="K16" s="59" t="s">
        <v>480</v>
      </c>
      <c r="L16" s="59" t="s">
        <v>38</v>
      </c>
      <c r="M16" s="59" t="s">
        <v>38</v>
      </c>
      <c r="N16" s="59" t="s">
        <v>43</v>
      </c>
      <c r="O16" s="59" t="s">
        <v>481</v>
      </c>
      <c r="P16" s="60" t="s">
        <v>482</v>
      </c>
    </row>
    <row r="17" spans="1:16" s="69" customFormat="1" ht="30">
      <c r="A17" s="68">
        <v>12</v>
      </c>
      <c r="B17" s="59" t="s">
        <v>483</v>
      </c>
      <c r="C17" s="59" t="s">
        <v>484</v>
      </c>
      <c r="D17" s="59" t="s">
        <v>476</v>
      </c>
      <c r="E17" s="59" t="s">
        <v>485</v>
      </c>
      <c r="F17" s="59" t="s">
        <v>486</v>
      </c>
      <c r="G17" s="59" t="s">
        <v>38</v>
      </c>
      <c r="H17" s="59" t="s">
        <v>487</v>
      </c>
      <c r="I17" s="59" t="s">
        <v>38</v>
      </c>
      <c r="J17" s="59" t="s">
        <v>488</v>
      </c>
      <c r="K17" s="59" t="s">
        <v>489</v>
      </c>
      <c r="L17" s="59" t="s">
        <v>38</v>
      </c>
      <c r="M17" s="59" t="s">
        <v>60</v>
      </c>
      <c r="N17" s="59" t="s">
        <v>43</v>
      </c>
      <c r="O17" s="59" t="s">
        <v>490</v>
      </c>
      <c r="P17" s="60" t="s">
        <v>490</v>
      </c>
    </row>
    <row r="18" spans="1:16" s="69" customFormat="1" ht="30">
      <c r="A18" s="68">
        <v>13</v>
      </c>
      <c r="B18" s="59" t="s">
        <v>491</v>
      </c>
      <c r="C18" s="59" t="s">
        <v>492</v>
      </c>
      <c r="D18" s="59" t="s">
        <v>476</v>
      </c>
      <c r="E18" s="59" t="s">
        <v>493</v>
      </c>
      <c r="F18" s="59" t="s">
        <v>435</v>
      </c>
      <c r="G18" s="59" t="s">
        <v>38</v>
      </c>
      <c r="H18" s="59" t="s">
        <v>38</v>
      </c>
      <c r="I18" s="59" t="s">
        <v>38</v>
      </c>
      <c r="J18" s="59" t="s">
        <v>494</v>
      </c>
      <c r="K18" s="59" t="s">
        <v>162</v>
      </c>
      <c r="L18" s="59" t="s">
        <v>38</v>
      </c>
      <c r="M18" s="59" t="s">
        <v>38</v>
      </c>
      <c r="N18" s="59" t="s">
        <v>43</v>
      </c>
      <c r="O18" s="59" t="s">
        <v>495</v>
      </c>
      <c r="P18" s="60" t="s">
        <v>496</v>
      </c>
    </row>
    <row r="19" spans="1:16" s="69" customFormat="1" ht="30">
      <c r="A19" s="68">
        <v>14</v>
      </c>
      <c r="B19" s="59" t="s">
        <v>497</v>
      </c>
      <c r="C19" s="59" t="s">
        <v>498</v>
      </c>
      <c r="D19" s="59" t="s">
        <v>33</v>
      </c>
      <c r="E19" s="59" t="s">
        <v>499</v>
      </c>
      <c r="F19" s="59" t="s">
        <v>500</v>
      </c>
      <c r="G19" s="59" t="s">
        <v>38</v>
      </c>
      <c r="H19" s="59" t="s">
        <v>38</v>
      </c>
      <c r="I19" s="59" t="s">
        <v>38</v>
      </c>
      <c r="J19" s="59" t="s">
        <v>501</v>
      </c>
      <c r="K19" s="59" t="s">
        <v>31</v>
      </c>
      <c r="L19" s="59" t="s">
        <v>38</v>
      </c>
      <c r="M19" s="59" t="s">
        <v>38</v>
      </c>
      <c r="N19" s="59" t="s">
        <v>43</v>
      </c>
      <c r="O19" s="59" t="s">
        <v>502</v>
      </c>
      <c r="P19" s="60" t="s">
        <v>502</v>
      </c>
    </row>
    <row r="20" spans="1:16" s="69" customFormat="1" ht="30">
      <c r="A20" s="68">
        <v>15</v>
      </c>
      <c r="B20" s="59" t="s">
        <v>148</v>
      </c>
      <c r="C20" s="59" t="s">
        <v>503</v>
      </c>
      <c r="D20" s="59" t="s">
        <v>33</v>
      </c>
      <c r="E20" s="59" t="s">
        <v>504</v>
      </c>
      <c r="F20" s="59" t="s">
        <v>505</v>
      </c>
      <c r="G20" s="59" t="s">
        <v>38</v>
      </c>
      <c r="H20" s="59" t="s">
        <v>38</v>
      </c>
      <c r="I20" s="59" t="s">
        <v>38</v>
      </c>
      <c r="J20" s="59" t="s">
        <v>506</v>
      </c>
      <c r="K20" s="59" t="s">
        <v>105</v>
      </c>
      <c r="L20" s="59" t="s">
        <v>206</v>
      </c>
      <c r="M20" s="59" t="s">
        <v>507</v>
      </c>
      <c r="N20" s="59" t="s">
        <v>43</v>
      </c>
      <c r="O20" s="59" t="s">
        <v>508</v>
      </c>
      <c r="P20" s="60" t="s">
        <v>508</v>
      </c>
    </row>
    <row r="21" spans="1:16" s="69" customFormat="1" ht="30">
      <c r="A21" s="68">
        <v>16</v>
      </c>
      <c r="B21" s="59" t="s">
        <v>526</v>
      </c>
      <c r="C21" s="59" t="s">
        <v>527</v>
      </c>
      <c r="D21" s="59" t="s">
        <v>528</v>
      </c>
      <c r="E21" s="59" t="s">
        <v>529</v>
      </c>
      <c r="F21" s="59" t="s">
        <v>530</v>
      </c>
      <c r="G21" s="59" t="s">
        <v>38</v>
      </c>
      <c r="H21" s="59" t="s">
        <v>38</v>
      </c>
      <c r="I21" s="59" t="s">
        <v>38</v>
      </c>
      <c r="J21" s="59" t="s">
        <v>531</v>
      </c>
      <c r="K21" s="59" t="s">
        <v>208</v>
      </c>
      <c r="L21" s="59" t="s">
        <v>206</v>
      </c>
      <c r="M21" s="59" t="s">
        <v>38</v>
      </c>
      <c r="N21" s="59" t="s">
        <v>38</v>
      </c>
      <c r="O21" s="59" t="s">
        <v>532</v>
      </c>
      <c r="P21" s="60" t="s">
        <v>532</v>
      </c>
    </row>
    <row r="22" spans="1:16" s="69" customFormat="1" ht="30">
      <c r="A22" s="68">
        <v>17</v>
      </c>
      <c r="B22" s="59" t="s">
        <v>533</v>
      </c>
      <c r="C22" s="59" t="s">
        <v>534</v>
      </c>
      <c r="D22" s="59" t="s">
        <v>476</v>
      </c>
      <c r="E22" s="59" t="s">
        <v>535</v>
      </c>
      <c r="F22" s="59" t="s">
        <v>536</v>
      </c>
      <c r="G22" s="59" t="s">
        <v>38</v>
      </c>
      <c r="H22" s="59" t="s">
        <v>38</v>
      </c>
      <c r="I22" s="59" t="s">
        <v>38</v>
      </c>
      <c r="J22" s="59" t="s">
        <v>537</v>
      </c>
      <c r="K22" s="59" t="s">
        <v>321</v>
      </c>
      <c r="L22" s="59" t="s">
        <v>38</v>
      </c>
      <c r="M22" s="59" t="s">
        <v>38</v>
      </c>
      <c r="N22" s="59" t="s">
        <v>38</v>
      </c>
      <c r="O22" s="59" t="s">
        <v>538</v>
      </c>
      <c r="P22" s="60" t="s">
        <v>538</v>
      </c>
    </row>
    <row r="23" spans="1:16" s="69" customFormat="1" ht="30">
      <c r="A23" s="68">
        <v>18</v>
      </c>
      <c r="B23" s="59" t="s">
        <v>546</v>
      </c>
      <c r="C23" s="59" t="s">
        <v>547</v>
      </c>
      <c r="D23" s="59" t="s">
        <v>511</v>
      </c>
      <c r="E23" s="59" t="s">
        <v>548</v>
      </c>
      <c r="F23" s="59" t="s">
        <v>549</v>
      </c>
      <c r="G23" s="59" t="s">
        <v>38</v>
      </c>
      <c r="H23" s="59" t="s">
        <v>38</v>
      </c>
      <c r="I23" s="59" t="s">
        <v>38</v>
      </c>
      <c r="J23" s="59" t="s">
        <v>550</v>
      </c>
      <c r="K23" s="59" t="s">
        <v>551</v>
      </c>
      <c r="L23" s="59" t="s">
        <v>38</v>
      </c>
      <c r="M23" s="59" t="s">
        <v>38</v>
      </c>
      <c r="N23" s="59" t="s">
        <v>38</v>
      </c>
      <c r="O23" s="59" t="s">
        <v>552</v>
      </c>
      <c r="P23" s="60" t="s">
        <v>553</v>
      </c>
    </row>
    <row r="24" spans="1:16" s="69" customFormat="1" ht="30">
      <c r="A24" s="68">
        <v>19</v>
      </c>
      <c r="B24" s="59" t="s">
        <v>554</v>
      </c>
      <c r="C24" s="59" t="s">
        <v>555</v>
      </c>
      <c r="D24" s="59" t="s">
        <v>511</v>
      </c>
      <c r="E24" s="59" t="s">
        <v>556</v>
      </c>
      <c r="F24" s="59" t="s">
        <v>557</v>
      </c>
      <c r="G24" s="59" t="s">
        <v>38</v>
      </c>
      <c r="H24" s="59" t="s">
        <v>38</v>
      </c>
      <c r="I24" s="59" t="s">
        <v>38</v>
      </c>
      <c r="J24" s="59" t="s">
        <v>558</v>
      </c>
      <c r="K24" s="59" t="s">
        <v>208</v>
      </c>
      <c r="L24" s="59" t="s">
        <v>41</v>
      </c>
      <c r="M24" s="59" t="s">
        <v>559</v>
      </c>
      <c r="N24" s="59" t="s">
        <v>38</v>
      </c>
      <c r="O24" s="59" t="s">
        <v>560</v>
      </c>
      <c r="P24" s="60" t="s">
        <v>561</v>
      </c>
    </row>
    <row r="25" spans="1:16" s="69" customFormat="1" ht="30">
      <c r="A25" s="68">
        <v>20</v>
      </c>
      <c r="B25" s="59" t="s">
        <v>568</v>
      </c>
      <c r="C25" s="59" t="s">
        <v>569</v>
      </c>
      <c r="D25" s="59" t="s">
        <v>570</v>
      </c>
      <c r="E25" s="59" t="s">
        <v>571</v>
      </c>
      <c r="F25" s="59" t="s">
        <v>400</v>
      </c>
      <c r="G25" s="59" t="s">
        <v>38</v>
      </c>
      <c r="H25" s="59" t="s">
        <v>249</v>
      </c>
      <c r="I25" s="59" t="s">
        <v>38</v>
      </c>
      <c r="J25" s="59" t="s">
        <v>401</v>
      </c>
      <c r="K25" s="59" t="s">
        <v>214</v>
      </c>
      <c r="L25" s="59" t="s">
        <v>38</v>
      </c>
      <c r="M25" s="59" t="s">
        <v>38</v>
      </c>
      <c r="N25" s="59" t="s">
        <v>572</v>
      </c>
      <c r="O25" s="59" t="s">
        <v>402</v>
      </c>
      <c r="P25" s="60" t="s">
        <v>402</v>
      </c>
    </row>
    <row r="26" spans="1:16" s="69" customFormat="1" ht="30">
      <c r="A26" s="68">
        <v>21</v>
      </c>
      <c r="B26" s="59" t="s">
        <v>573</v>
      </c>
      <c r="C26" s="59" t="s">
        <v>574</v>
      </c>
      <c r="D26" s="59" t="s">
        <v>570</v>
      </c>
      <c r="E26" s="59" t="s">
        <v>575</v>
      </c>
      <c r="F26" s="59" t="s">
        <v>400</v>
      </c>
      <c r="G26" s="59" t="s">
        <v>38</v>
      </c>
      <c r="H26" s="59" t="s">
        <v>249</v>
      </c>
      <c r="I26" s="59" t="s">
        <v>38</v>
      </c>
      <c r="J26" s="59" t="s">
        <v>401</v>
      </c>
      <c r="K26" s="59" t="s">
        <v>214</v>
      </c>
      <c r="L26" s="59" t="s">
        <v>38</v>
      </c>
      <c r="M26" s="59" t="s">
        <v>38</v>
      </c>
      <c r="N26" s="59" t="s">
        <v>38</v>
      </c>
      <c r="O26" s="59" t="s">
        <v>576</v>
      </c>
      <c r="P26" s="60" t="s">
        <v>38</v>
      </c>
    </row>
    <row r="27" spans="1:16" s="69" customFormat="1" ht="30">
      <c r="A27" s="68">
        <v>22</v>
      </c>
      <c r="B27" s="59" t="s">
        <v>600</v>
      </c>
      <c r="C27" s="59" t="s">
        <v>601</v>
      </c>
      <c r="D27" s="59" t="s">
        <v>511</v>
      </c>
      <c r="E27" s="59" t="s">
        <v>602</v>
      </c>
      <c r="F27" s="59" t="s">
        <v>603</v>
      </c>
      <c r="G27" s="59" t="s">
        <v>38</v>
      </c>
      <c r="H27" s="59" t="s">
        <v>38</v>
      </c>
      <c r="I27" s="59" t="s">
        <v>38</v>
      </c>
      <c r="J27" s="59" t="s">
        <v>604</v>
      </c>
      <c r="K27" s="59" t="s">
        <v>83</v>
      </c>
      <c r="L27" s="59" t="s">
        <v>605</v>
      </c>
      <c r="M27" s="59" t="s">
        <v>606</v>
      </c>
      <c r="N27" s="59" t="s">
        <v>43</v>
      </c>
      <c r="O27" s="59" t="s">
        <v>607</v>
      </c>
      <c r="P27" s="60" t="s">
        <v>607</v>
      </c>
    </row>
    <row r="28" spans="1:16" s="69" customFormat="1" ht="30">
      <c r="A28" s="68">
        <v>23</v>
      </c>
      <c r="B28" s="59" t="s">
        <v>296</v>
      </c>
      <c r="C28" s="59" t="s">
        <v>650</v>
      </c>
      <c r="D28" s="59" t="s">
        <v>511</v>
      </c>
      <c r="E28" s="59" t="s">
        <v>651</v>
      </c>
      <c r="F28" s="59" t="s">
        <v>652</v>
      </c>
      <c r="G28" s="59" t="s">
        <v>38</v>
      </c>
      <c r="H28" s="59" t="s">
        <v>38</v>
      </c>
      <c r="I28" s="59" t="s">
        <v>38</v>
      </c>
      <c r="J28" s="59" t="s">
        <v>653</v>
      </c>
      <c r="K28" s="59" t="s">
        <v>225</v>
      </c>
      <c r="L28" s="59" t="s">
        <v>654</v>
      </c>
      <c r="M28" s="59" t="s">
        <v>655</v>
      </c>
      <c r="N28" s="59" t="s">
        <v>38</v>
      </c>
      <c r="O28" s="59" t="s">
        <v>656</v>
      </c>
      <c r="P28" s="60" t="s">
        <v>656</v>
      </c>
    </row>
    <row r="29" spans="1:16" s="69" customFormat="1" ht="30">
      <c r="A29" s="68">
        <v>24</v>
      </c>
      <c r="B29" s="59" t="s">
        <v>663</v>
      </c>
      <c r="C29" s="59" t="s">
        <v>664</v>
      </c>
      <c r="D29" s="59" t="s">
        <v>520</v>
      </c>
      <c r="E29" s="59" t="s">
        <v>665</v>
      </c>
      <c r="F29" s="59" t="s">
        <v>666</v>
      </c>
      <c r="G29" s="59" t="s">
        <v>38</v>
      </c>
      <c r="H29" s="59" t="s">
        <v>38</v>
      </c>
      <c r="I29" s="59" t="s">
        <v>38</v>
      </c>
      <c r="J29" s="59" t="s">
        <v>667</v>
      </c>
      <c r="K29" s="59" t="s">
        <v>178</v>
      </c>
      <c r="L29" s="59" t="s">
        <v>31</v>
      </c>
      <c r="M29" s="59" t="s">
        <v>668</v>
      </c>
      <c r="N29" s="59" t="s">
        <v>41</v>
      </c>
      <c r="O29" s="59" t="s">
        <v>669</v>
      </c>
      <c r="P29" s="60" t="s">
        <v>669</v>
      </c>
    </row>
    <row r="30" spans="1:16" s="69" customFormat="1" ht="30">
      <c r="A30" s="68">
        <v>25</v>
      </c>
      <c r="B30" s="59" t="s">
        <v>676</v>
      </c>
      <c r="C30" s="59" t="s">
        <v>677</v>
      </c>
      <c r="D30" s="59" t="s">
        <v>511</v>
      </c>
      <c r="E30" s="59" t="s">
        <v>678</v>
      </c>
      <c r="F30" s="59" t="s">
        <v>549</v>
      </c>
      <c r="G30" s="59" t="s">
        <v>38</v>
      </c>
      <c r="H30" s="59" t="s">
        <v>38</v>
      </c>
      <c r="I30" s="59" t="s">
        <v>38</v>
      </c>
      <c r="J30" s="59" t="s">
        <v>550</v>
      </c>
      <c r="K30" s="59" t="s">
        <v>158</v>
      </c>
      <c r="L30" s="59" t="s">
        <v>679</v>
      </c>
      <c r="M30" s="59" t="s">
        <v>38</v>
      </c>
      <c r="N30" s="59" t="s">
        <v>38</v>
      </c>
      <c r="O30" s="59" t="s">
        <v>680</v>
      </c>
      <c r="P30" s="60" t="s">
        <v>681</v>
      </c>
    </row>
    <row r="31" spans="1:16" s="69" customFormat="1" ht="30">
      <c r="A31" s="68">
        <v>26</v>
      </c>
      <c r="B31" s="59" t="s">
        <v>690</v>
      </c>
      <c r="C31" s="59" t="s">
        <v>691</v>
      </c>
      <c r="D31" s="59" t="s">
        <v>528</v>
      </c>
      <c r="E31" s="59" t="s">
        <v>692</v>
      </c>
      <c r="F31" s="59" t="s">
        <v>693</v>
      </c>
      <c r="G31" s="59" t="s">
        <v>38</v>
      </c>
      <c r="H31" s="59" t="s">
        <v>38</v>
      </c>
      <c r="I31" s="59" t="s">
        <v>38</v>
      </c>
      <c r="J31" s="59" t="s">
        <v>694</v>
      </c>
      <c r="K31" s="59" t="s">
        <v>83</v>
      </c>
      <c r="L31" s="59" t="s">
        <v>38</v>
      </c>
      <c r="M31" s="59" t="s">
        <v>38</v>
      </c>
      <c r="N31" s="59" t="s">
        <v>38</v>
      </c>
      <c r="O31" s="59" t="s">
        <v>695</v>
      </c>
      <c r="P31" s="60" t="s">
        <v>696</v>
      </c>
    </row>
    <row r="32" spans="1:16" s="69" customFormat="1" ht="30">
      <c r="A32" s="68">
        <v>27</v>
      </c>
      <c r="B32" s="59" t="s">
        <v>707</v>
      </c>
      <c r="C32" s="59" t="s">
        <v>708</v>
      </c>
      <c r="D32" s="59" t="s">
        <v>511</v>
      </c>
      <c r="E32" s="59" t="s">
        <v>709</v>
      </c>
      <c r="F32" s="59" t="s">
        <v>710</v>
      </c>
      <c r="G32" s="59" t="s">
        <v>38</v>
      </c>
      <c r="H32" s="59" t="s">
        <v>38</v>
      </c>
      <c r="I32" s="59" t="s">
        <v>38</v>
      </c>
      <c r="J32" s="59" t="s">
        <v>711</v>
      </c>
      <c r="K32" s="59" t="s">
        <v>712</v>
      </c>
      <c r="L32" s="59" t="s">
        <v>206</v>
      </c>
      <c r="M32" s="59" t="s">
        <v>713</v>
      </c>
      <c r="N32" s="59" t="s">
        <v>38</v>
      </c>
      <c r="O32" s="59" t="s">
        <v>714</v>
      </c>
      <c r="P32" s="60" t="s">
        <v>714</v>
      </c>
    </row>
    <row r="33" spans="1:16" s="69" customFormat="1" ht="30">
      <c r="A33" s="68">
        <v>28</v>
      </c>
      <c r="B33" s="59" t="s">
        <v>738</v>
      </c>
      <c r="C33" s="59" t="s">
        <v>739</v>
      </c>
      <c r="D33" s="59" t="s">
        <v>476</v>
      </c>
      <c r="E33" s="59" t="s">
        <v>740</v>
      </c>
      <c r="F33" s="59" t="s">
        <v>741</v>
      </c>
      <c r="G33" s="59" t="s">
        <v>38</v>
      </c>
      <c r="H33" s="59" t="s">
        <v>38</v>
      </c>
      <c r="I33" s="59" t="s">
        <v>38</v>
      </c>
      <c r="J33" s="59" t="s">
        <v>742</v>
      </c>
      <c r="K33" s="59" t="s">
        <v>415</v>
      </c>
      <c r="L33" s="59" t="s">
        <v>206</v>
      </c>
      <c r="M33" s="59" t="s">
        <v>743</v>
      </c>
      <c r="N33" s="59" t="s">
        <v>38</v>
      </c>
      <c r="O33" s="59" t="s">
        <v>744</v>
      </c>
      <c r="P33" s="60" t="s">
        <v>744</v>
      </c>
    </row>
    <row r="34" spans="1:16" s="69" customFormat="1" ht="30">
      <c r="A34" s="68">
        <v>29</v>
      </c>
      <c r="B34" s="59" t="s">
        <v>763</v>
      </c>
      <c r="C34" s="59" t="s">
        <v>764</v>
      </c>
      <c r="D34" s="59" t="s">
        <v>511</v>
      </c>
      <c r="E34" s="59" t="s">
        <v>765</v>
      </c>
      <c r="F34" s="59" t="s">
        <v>766</v>
      </c>
      <c r="G34" s="59" t="s">
        <v>38</v>
      </c>
      <c r="H34" s="59" t="s">
        <v>767</v>
      </c>
      <c r="I34" s="59" t="s">
        <v>38</v>
      </c>
      <c r="J34" s="59" t="s">
        <v>768</v>
      </c>
      <c r="K34" s="59" t="s">
        <v>289</v>
      </c>
      <c r="L34" s="59" t="s">
        <v>38</v>
      </c>
      <c r="M34" s="59" t="s">
        <v>38</v>
      </c>
      <c r="N34" s="59" t="s">
        <v>38</v>
      </c>
      <c r="O34" s="59" t="s">
        <v>769</v>
      </c>
      <c r="P34" s="60" t="s">
        <v>770</v>
      </c>
    </row>
    <row r="35" spans="1:16" s="69" customFormat="1" ht="30">
      <c r="A35" s="68">
        <v>30</v>
      </c>
      <c r="B35" s="59" t="s">
        <v>778</v>
      </c>
      <c r="C35" s="59" t="s">
        <v>779</v>
      </c>
      <c r="D35" s="59" t="s">
        <v>511</v>
      </c>
      <c r="E35" s="59" t="s">
        <v>780</v>
      </c>
      <c r="F35" s="59" t="s">
        <v>781</v>
      </c>
      <c r="G35" s="59" t="s">
        <v>38</v>
      </c>
      <c r="H35" s="59" t="s">
        <v>38</v>
      </c>
      <c r="I35" s="59" t="s">
        <v>38</v>
      </c>
      <c r="J35" s="59" t="s">
        <v>782</v>
      </c>
      <c r="K35" s="59" t="s">
        <v>783</v>
      </c>
      <c r="L35" s="59" t="s">
        <v>38</v>
      </c>
      <c r="M35" s="59" t="s">
        <v>56</v>
      </c>
      <c r="N35" s="59" t="s">
        <v>38</v>
      </c>
      <c r="O35" s="59" t="s">
        <v>784</v>
      </c>
      <c r="P35" s="60" t="s">
        <v>784</v>
      </c>
    </row>
    <row r="36" spans="1:16" s="69" customFormat="1" ht="30">
      <c r="A36" s="68">
        <v>31</v>
      </c>
      <c r="B36" s="59" t="s">
        <v>785</v>
      </c>
      <c r="C36" s="59" t="s">
        <v>786</v>
      </c>
      <c r="D36" s="59" t="s">
        <v>570</v>
      </c>
      <c r="E36" s="59" t="s">
        <v>787</v>
      </c>
      <c r="F36" s="59" t="s">
        <v>788</v>
      </c>
      <c r="G36" s="59" t="s">
        <v>38</v>
      </c>
      <c r="H36" s="59" t="s">
        <v>38</v>
      </c>
      <c r="I36" s="59" t="s">
        <v>38</v>
      </c>
      <c r="J36" s="59" t="s">
        <v>789</v>
      </c>
      <c r="K36" s="59" t="s">
        <v>56</v>
      </c>
      <c r="L36" s="59" t="s">
        <v>206</v>
      </c>
      <c r="M36" s="59" t="s">
        <v>790</v>
      </c>
      <c r="N36" s="59" t="s">
        <v>38</v>
      </c>
      <c r="O36" s="59" t="s">
        <v>791</v>
      </c>
      <c r="P36" s="60" t="s">
        <v>791</v>
      </c>
    </row>
    <row r="37" spans="1:16" s="69" customFormat="1" ht="30">
      <c r="A37" s="68">
        <v>32</v>
      </c>
      <c r="B37" s="59" t="s">
        <v>798</v>
      </c>
      <c r="C37" s="59" t="s">
        <v>799</v>
      </c>
      <c r="D37" s="59" t="s">
        <v>528</v>
      </c>
      <c r="E37" s="59" t="s">
        <v>800</v>
      </c>
      <c r="F37" s="59" t="s">
        <v>801</v>
      </c>
      <c r="G37" s="59" t="s">
        <v>38</v>
      </c>
      <c r="H37" s="59" t="s">
        <v>38</v>
      </c>
      <c r="I37" s="59" t="s">
        <v>38</v>
      </c>
      <c r="J37" s="59" t="s">
        <v>802</v>
      </c>
      <c r="K37" s="59" t="s">
        <v>181</v>
      </c>
      <c r="L37" s="59" t="s">
        <v>803</v>
      </c>
      <c r="M37" s="59" t="s">
        <v>38</v>
      </c>
      <c r="N37" s="59" t="s">
        <v>38</v>
      </c>
      <c r="O37" s="59" t="s">
        <v>804</v>
      </c>
      <c r="P37" s="60" t="s">
        <v>804</v>
      </c>
    </row>
    <row r="38" spans="1:16" s="69" customFormat="1" ht="30">
      <c r="A38" s="68">
        <v>33</v>
      </c>
      <c r="B38" s="59" t="s">
        <v>815</v>
      </c>
      <c r="C38" s="59" t="s">
        <v>816</v>
      </c>
      <c r="D38" s="59" t="s">
        <v>528</v>
      </c>
      <c r="E38" s="59" t="s">
        <v>817</v>
      </c>
      <c r="F38" s="59" t="s">
        <v>818</v>
      </c>
      <c r="G38" s="59" t="s">
        <v>38</v>
      </c>
      <c r="H38" s="59" t="s">
        <v>38</v>
      </c>
      <c r="I38" s="59" t="s">
        <v>38</v>
      </c>
      <c r="J38" s="59" t="s">
        <v>819</v>
      </c>
      <c r="K38" s="59" t="s">
        <v>362</v>
      </c>
      <c r="L38" s="59" t="s">
        <v>38</v>
      </c>
      <c r="M38" s="59" t="s">
        <v>187</v>
      </c>
      <c r="N38" s="59" t="s">
        <v>38</v>
      </c>
      <c r="O38" s="59" t="s">
        <v>820</v>
      </c>
      <c r="P38" s="60" t="s">
        <v>820</v>
      </c>
    </row>
    <row r="39" spans="1:16" s="69" customFormat="1" ht="45">
      <c r="A39" s="68">
        <v>34</v>
      </c>
      <c r="B39" s="59" t="s">
        <v>855</v>
      </c>
      <c r="C39" s="59" t="s">
        <v>856</v>
      </c>
      <c r="D39" s="59" t="s">
        <v>570</v>
      </c>
      <c r="E39" s="59" t="s">
        <v>857</v>
      </c>
      <c r="F39" s="59" t="s">
        <v>858</v>
      </c>
      <c r="G39" s="59" t="s">
        <v>38</v>
      </c>
      <c r="H39" s="59" t="s">
        <v>38</v>
      </c>
      <c r="I39" s="59" t="s">
        <v>38</v>
      </c>
      <c r="J39" s="59" t="s">
        <v>859</v>
      </c>
      <c r="K39" s="59" t="s">
        <v>350</v>
      </c>
      <c r="L39" s="59" t="s">
        <v>38</v>
      </c>
      <c r="M39" s="59" t="s">
        <v>860</v>
      </c>
      <c r="N39" s="59" t="s">
        <v>43</v>
      </c>
      <c r="O39" s="59" t="s">
        <v>861</v>
      </c>
      <c r="P39" s="60" t="s">
        <v>861</v>
      </c>
    </row>
    <row r="40" spans="1:16" s="69" customFormat="1" ht="30">
      <c r="A40" s="68">
        <v>35</v>
      </c>
      <c r="B40" s="59" t="s">
        <v>862</v>
      </c>
      <c r="C40" s="59" t="s">
        <v>863</v>
      </c>
      <c r="D40" s="59" t="s">
        <v>528</v>
      </c>
      <c r="E40" s="59" t="s">
        <v>864</v>
      </c>
      <c r="F40" s="59" t="s">
        <v>865</v>
      </c>
      <c r="G40" s="59" t="s">
        <v>38</v>
      </c>
      <c r="H40" s="59" t="s">
        <v>38</v>
      </c>
      <c r="I40" s="59" t="s">
        <v>38</v>
      </c>
      <c r="J40" s="59" t="s">
        <v>866</v>
      </c>
      <c r="K40" s="59" t="s">
        <v>187</v>
      </c>
      <c r="L40" s="59" t="s">
        <v>38</v>
      </c>
      <c r="M40" s="59" t="s">
        <v>38</v>
      </c>
      <c r="N40" s="59" t="s">
        <v>43</v>
      </c>
      <c r="O40" s="59" t="s">
        <v>867</v>
      </c>
      <c r="P40" s="60" t="s">
        <v>868</v>
      </c>
    </row>
    <row r="41" spans="1:16" s="69" customFormat="1" ht="30">
      <c r="A41" s="68">
        <v>36</v>
      </c>
      <c r="B41" s="59" t="s">
        <v>869</v>
      </c>
      <c r="C41" s="59" t="s">
        <v>870</v>
      </c>
      <c r="D41" s="59" t="s">
        <v>528</v>
      </c>
      <c r="E41" s="59" t="s">
        <v>871</v>
      </c>
      <c r="F41" s="59" t="s">
        <v>77</v>
      </c>
      <c r="G41" s="59" t="s">
        <v>38</v>
      </c>
      <c r="H41" s="59" t="s">
        <v>38</v>
      </c>
      <c r="I41" s="59" t="s">
        <v>38</v>
      </c>
      <c r="J41" s="59" t="s">
        <v>872</v>
      </c>
      <c r="K41" s="59" t="s">
        <v>31</v>
      </c>
      <c r="L41" s="59" t="s">
        <v>38</v>
      </c>
      <c r="M41" s="59" t="s">
        <v>38</v>
      </c>
      <c r="N41" s="59" t="s">
        <v>43</v>
      </c>
      <c r="O41" s="59" t="s">
        <v>873</v>
      </c>
      <c r="P41" s="60" t="s">
        <v>873</v>
      </c>
    </row>
    <row r="42" spans="1:16" s="69" customFormat="1">
      <c r="A42" s="68">
        <v>37</v>
      </c>
      <c r="B42" s="59" t="s">
        <v>880</v>
      </c>
      <c r="C42" s="59" t="s">
        <v>881</v>
      </c>
      <c r="D42" s="59" t="s">
        <v>528</v>
      </c>
      <c r="E42" s="59" t="s">
        <v>882</v>
      </c>
      <c r="F42" s="59" t="s">
        <v>883</v>
      </c>
      <c r="G42" s="59" t="s">
        <v>38</v>
      </c>
      <c r="H42" s="59" t="s">
        <v>38</v>
      </c>
      <c r="I42" s="59" t="s">
        <v>38</v>
      </c>
      <c r="J42" s="59" t="s">
        <v>884</v>
      </c>
      <c r="K42" s="59" t="s">
        <v>64</v>
      </c>
      <c r="L42" s="59" t="s">
        <v>38</v>
      </c>
      <c r="M42" s="59" t="s">
        <v>38</v>
      </c>
      <c r="N42" s="59" t="s">
        <v>43</v>
      </c>
      <c r="O42" s="59" t="s">
        <v>885</v>
      </c>
      <c r="P42" s="60" t="s">
        <v>885</v>
      </c>
    </row>
    <row r="43" spans="1:16" s="69" customFormat="1" ht="30">
      <c r="A43" s="68">
        <v>38</v>
      </c>
      <c r="B43" s="59" t="s">
        <v>287</v>
      </c>
      <c r="C43" s="59" t="s">
        <v>614</v>
      </c>
      <c r="D43" s="59" t="s">
        <v>511</v>
      </c>
      <c r="E43" s="59" t="s">
        <v>615</v>
      </c>
      <c r="F43" s="59" t="s">
        <v>616</v>
      </c>
      <c r="G43" s="59" t="s">
        <v>617</v>
      </c>
      <c r="H43" s="59" t="s">
        <v>38</v>
      </c>
      <c r="I43" s="59" t="s">
        <v>38</v>
      </c>
      <c r="J43" s="59" t="s">
        <v>618</v>
      </c>
      <c r="K43" s="59" t="s">
        <v>619</v>
      </c>
      <c r="L43" s="59" t="s">
        <v>46</v>
      </c>
      <c r="M43" s="59" t="s">
        <v>38</v>
      </c>
      <c r="N43" s="59" t="s">
        <v>38</v>
      </c>
      <c r="O43" s="59" t="s">
        <v>620</v>
      </c>
      <c r="P43" s="60" t="s">
        <v>621</v>
      </c>
    </row>
    <row r="44" spans="1:16" s="69" customFormat="1" ht="30">
      <c r="A44" s="68">
        <v>39</v>
      </c>
      <c r="B44" s="59" t="s">
        <v>895</v>
      </c>
      <c r="C44" s="59" t="s">
        <v>896</v>
      </c>
      <c r="D44" s="59" t="s">
        <v>528</v>
      </c>
      <c r="E44" s="59" t="s">
        <v>897</v>
      </c>
      <c r="F44" s="59" t="s">
        <v>898</v>
      </c>
      <c r="G44" s="59" t="s">
        <v>38</v>
      </c>
      <c r="H44" s="59" t="s">
        <v>38</v>
      </c>
      <c r="I44" s="59" t="s">
        <v>38</v>
      </c>
      <c r="J44" s="59" t="s">
        <v>899</v>
      </c>
      <c r="K44" s="59" t="s">
        <v>830</v>
      </c>
      <c r="L44" s="59" t="s">
        <v>38</v>
      </c>
      <c r="M44" s="59" t="s">
        <v>900</v>
      </c>
      <c r="N44" s="59" t="s">
        <v>43</v>
      </c>
      <c r="O44" s="59" t="s">
        <v>901</v>
      </c>
      <c r="P44" s="60" t="s">
        <v>902</v>
      </c>
    </row>
    <row r="45" spans="1:16" s="69" customFormat="1" ht="45">
      <c r="A45" s="68">
        <v>40</v>
      </c>
      <c r="B45" s="59" t="s">
        <v>903</v>
      </c>
      <c r="C45" s="59" t="s">
        <v>904</v>
      </c>
      <c r="D45" s="59" t="s">
        <v>528</v>
      </c>
      <c r="E45" s="59" t="s">
        <v>905</v>
      </c>
      <c r="F45" s="59" t="s">
        <v>248</v>
      </c>
      <c r="G45" s="59" t="s">
        <v>38</v>
      </c>
      <c r="H45" s="59" t="s">
        <v>249</v>
      </c>
      <c r="I45" s="59" t="s">
        <v>38</v>
      </c>
      <c r="J45" s="59" t="s">
        <v>906</v>
      </c>
      <c r="K45" s="59" t="s">
        <v>74</v>
      </c>
      <c r="L45" s="59" t="s">
        <v>38</v>
      </c>
      <c r="M45" s="59" t="s">
        <v>38</v>
      </c>
      <c r="N45" s="59" t="s">
        <v>251</v>
      </c>
      <c r="O45" s="59" t="s">
        <v>907</v>
      </c>
      <c r="P45" s="60" t="s">
        <v>908</v>
      </c>
    </row>
    <row r="46" spans="1:16" s="69" customFormat="1" ht="30">
      <c r="A46" s="68">
        <v>41</v>
      </c>
      <c r="B46" s="59" t="s">
        <v>619</v>
      </c>
      <c r="C46" s="59" t="s">
        <v>919</v>
      </c>
      <c r="D46" s="59" t="s">
        <v>528</v>
      </c>
      <c r="E46" s="59" t="s">
        <v>920</v>
      </c>
      <c r="F46" s="59" t="s">
        <v>921</v>
      </c>
      <c r="G46" s="59" t="s">
        <v>38</v>
      </c>
      <c r="H46" s="59" t="s">
        <v>922</v>
      </c>
      <c r="I46" s="59" t="s">
        <v>38</v>
      </c>
      <c r="J46" s="59" t="s">
        <v>923</v>
      </c>
      <c r="K46" s="59" t="s">
        <v>122</v>
      </c>
      <c r="L46" s="59" t="s">
        <v>460</v>
      </c>
      <c r="M46" s="59" t="s">
        <v>38</v>
      </c>
      <c r="N46" s="59" t="s">
        <v>43</v>
      </c>
      <c r="O46" s="59" t="s">
        <v>924</v>
      </c>
      <c r="P46" s="60" t="s">
        <v>924</v>
      </c>
    </row>
    <row r="47" spans="1:16" s="69" customFormat="1" ht="45">
      <c r="A47" s="68">
        <v>42</v>
      </c>
      <c r="B47" s="59" t="s">
        <v>138</v>
      </c>
      <c r="C47" s="59" t="s">
        <v>925</v>
      </c>
      <c r="D47" s="59" t="s">
        <v>926</v>
      </c>
      <c r="E47" s="59" t="s">
        <v>927</v>
      </c>
      <c r="F47" s="59" t="s">
        <v>35</v>
      </c>
      <c r="G47" s="59" t="s">
        <v>38</v>
      </c>
      <c r="H47" s="59" t="s">
        <v>38</v>
      </c>
      <c r="I47" s="59" t="s">
        <v>38</v>
      </c>
      <c r="J47" s="59" t="s">
        <v>928</v>
      </c>
      <c r="K47" s="59" t="s">
        <v>929</v>
      </c>
      <c r="L47" s="59" t="s">
        <v>460</v>
      </c>
      <c r="M47" s="59" t="s">
        <v>930</v>
      </c>
      <c r="N47" s="59" t="s">
        <v>43</v>
      </c>
      <c r="O47" s="59" t="s">
        <v>931</v>
      </c>
      <c r="P47" s="60" t="s">
        <v>932</v>
      </c>
    </row>
    <row r="48" spans="1:16" ht="45">
      <c r="A48" s="11">
        <v>43</v>
      </c>
      <c r="B48" s="5" t="s">
        <v>352</v>
      </c>
      <c r="C48" s="5" t="s">
        <v>353</v>
      </c>
      <c r="D48" s="5" t="s">
        <v>33</v>
      </c>
      <c r="E48" s="5" t="s">
        <v>354</v>
      </c>
      <c r="F48" s="5" t="s">
        <v>355</v>
      </c>
      <c r="G48" s="5" t="s">
        <v>356</v>
      </c>
      <c r="H48" s="5" t="s">
        <v>38</v>
      </c>
      <c r="I48" s="5" t="s">
        <v>38</v>
      </c>
      <c r="J48" s="5" t="s">
        <v>357</v>
      </c>
      <c r="K48" s="5" t="s">
        <v>358</v>
      </c>
      <c r="L48" s="5" t="s">
        <v>41</v>
      </c>
      <c r="M48" s="5" t="s">
        <v>359</v>
      </c>
      <c r="N48" s="5" t="s">
        <v>43</v>
      </c>
      <c r="O48" s="5" t="s">
        <v>360</v>
      </c>
      <c r="P48" s="6" t="s">
        <v>361</v>
      </c>
    </row>
    <row r="49" spans="1:16" ht="30">
      <c r="A49" s="11">
        <v>44</v>
      </c>
      <c r="B49" s="5" t="s">
        <v>74</v>
      </c>
      <c r="C49" s="5" t="s">
        <v>75</v>
      </c>
      <c r="D49" s="5" t="s">
        <v>33</v>
      </c>
      <c r="E49" s="5" t="s">
        <v>76</v>
      </c>
      <c r="F49" s="5" t="s">
        <v>77</v>
      </c>
      <c r="G49" s="5" t="s">
        <v>78</v>
      </c>
      <c r="H49" s="5" t="s">
        <v>38</v>
      </c>
      <c r="I49" s="5" t="s">
        <v>38</v>
      </c>
      <c r="J49" s="5" t="s">
        <v>79</v>
      </c>
      <c r="K49" s="5" t="s">
        <v>80</v>
      </c>
      <c r="L49" s="5" t="s">
        <v>38</v>
      </c>
      <c r="M49" s="5" t="s">
        <v>38</v>
      </c>
      <c r="N49" s="5" t="s">
        <v>43</v>
      </c>
      <c r="O49" s="5" t="s">
        <v>81</v>
      </c>
      <c r="P49" s="6" t="s">
        <v>82</v>
      </c>
    </row>
    <row r="50" spans="1:16" ht="30">
      <c r="A50" s="11">
        <v>45</v>
      </c>
      <c r="B50" s="5" t="s">
        <v>821</v>
      </c>
      <c r="C50" s="5" t="s">
        <v>822</v>
      </c>
      <c r="D50" s="5" t="s">
        <v>528</v>
      </c>
      <c r="E50" s="5" t="s">
        <v>823</v>
      </c>
      <c r="F50" s="5" t="s">
        <v>824</v>
      </c>
      <c r="G50" s="5" t="s">
        <v>825</v>
      </c>
      <c r="H50" s="5" t="s">
        <v>38</v>
      </c>
      <c r="I50" s="5" t="s">
        <v>38</v>
      </c>
      <c r="J50" s="5" t="s">
        <v>826</v>
      </c>
      <c r="K50" s="5" t="s">
        <v>827</v>
      </c>
      <c r="L50" s="5" t="s">
        <v>38</v>
      </c>
      <c r="M50" s="5" t="s">
        <v>38</v>
      </c>
      <c r="N50" s="5" t="s">
        <v>159</v>
      </c>
      <c r="O50" s="5" t="s">
        <v>828</v>
      </c>
      <c r="P50" s="6" t="s">
        <v>829</v>
      </c>
    </row>
    <row r="51" spans="1:16" ht="30">
      <c r="A51" s="11">
        <v>46</v>
      </c>
      <c r="B51" s="5" t="s">
        <v>31</v>
      </c>
      <c r="C51" s="5" t="s">
        <v>32</v>
      </c>
      <c r="D51" s="5" t="s">
        <v>33</v>
      </c>
      <c r="E51" s="5" t="s">
        <v>34</v>
      </c>
      <c r="F51" s="5" t="s">
        <v>35</v>
      </c>
      <c r="G51" s="5" t="s">
        <v>37</v>
      </c>
      <c r="H51" s="5" t="s">
        <v>38</v>
      </c>
      <c r="I51" s="5" t="s">
        <v>38</v>
      </c>
      <c r="J51" s="5" t="s">
        <v>39</v>
      </c>
      <c r="K51" s="5" t="s">
        <v>40</v>
      </c>
      <c r="L51" s="5" t="s">
        <v>41</v>
      </c>
      <c r="M51" s="5" t="s">
        <v>42</v>
      </c>
      <c r="N51" s="5" t="s">
        <v>43</v>
      </c>
      <c r="O51" s="5" t="s">
        <v>44</v>
      </c>
      <c r="P51" s="6" t="s">
        <v>45</v>
      </c>
    </row>
    <row r="52" spans="1:16" ht="45">
      <c r="A52" s="11">
        <v>47</v>
      </c>
      <c r="B52" s="5" t="s">
        <v>438</v>
      </c>
      <c r="C52" s="5" t="s">
        <v>439</v>
      </c>
      <c r="D52" s="5" t="s">
        <v>33</v>
      </c>
      <c r="E52" s="5" t="s">
        <v>440</v>
      </c>
      <c r="F52" s="5" t="s">
        <v>441</v>
      </c>
      <c r="G52" s="5" t="s">
        <v>37</v>
      </c>
      <c r="H52" s="5" t="s">
        <v>38</v>
      </c>
      <c r="I52" s="5" t="s">
        <v>38</v>
      </c>
      <c r="J52" s="5" t="s">
        <v>442</v>
      </c>
      <c r="K52" s="5" t="s">
        <v>53</v>
      </c>
      <c r="L52" s="5" t="s">
        <v>38</v>
      </c>
      <c r="M52" s="5" t="s">
        <v>443</v>
      </c>
      <c r="N52" s="5" t="s">
        <v>43</v>
      </c>
      <c r="O52" s="5" t="s">
        <v>444</v>
      </c>
      <c r="P52" s="6" t="s">
        <v>445</v>
      </c>
    </row>
    <row r="53" spans="1:16" ht="60">
      <c r="A53" s="11">
        <v>48</v>
      </c>
      <c r="B53" s="5" t="s">
        <v>208</v>
      </c>
      <c r="C53" s="5" t="s">
        <v>209</v>
      </c>
      <c r="D53" s="5" t="s">
        <v>33</v>
      </c>
      <c r="E53" s="5" t="s">
        <v>210</v>
      </c>
      <c r="F53" s="5" t="s">
        <v>211</v>
      </c>
      <c r="G53" s="5" t="s">
        <v>212</v>
      </c>
      <c r="H53" s="5" t="s">
        <v>38</v>
      </c>
      <c r="I53" s="5" t="s">
        <v>38</v>
      </c>
      <c r="J53" s="5" t="s">
        <v>213</v>
      </c>
      <c r="K53" s="5" t="s">
        <v>214</v>
      </c>
      <c r="L53" s="5" t="s">
        <v>215</v>
      </c>
      <c r="M53" s="5" t="s">
        <v>38</v>
      </c>
      <c r="N53" s="5" t="s">
        <v>43</v>
      </c>
      <c r="O53" s="5" t="s">
        <v>216</v>
      </c>
      <c r="P53" s="6" t="s">
        <v>217</v>
      </c>
    </row>
    <row r="54" spans="1:16" ht="45">
      <c r="A54" s="11">
        <v>49</v>
      </c>
      <c r="B54" s="5" t="s">
        <v>608</v>
      </c>
      <c r="C54" s="5" t="s">
        <v>609</v>
      </c>
      <c r="D54" s="5" t="s">
        <v>511</v>
      </c>
      <c r="E54" s="5" t="s">
        <v>610</v>
      </c>
      <c r="F54" s="5" t="s">
        <v>424</v>
      </c>
      <c r="G54" s="5" t="s">
        <v>611</v>
      </c>
      <c r="H54" s="5" t="s">
        <v>38</v>
      </c>
      <c r="I54" s="5" t="s">
        <v>38</v>
      </c>
      <c r="J54" s="5" t="s">
        <v>612</v>
      </c>
      <c r="K54" s="5" t="s">
        <v>613</v>
      </c>
      <c r="L54" s="5" t="s">
        <v>56</v>
      </c>
      <c r="M54" s="5" t="s">
        <v>38</v>
      </c>
      <c r="N54" s="5" t="s">
        <v>38</v>
      </c>
      <c r="O54" s="5" t="s">
        <v>316</v>
      </c>
      <c r="P54" s="6" t="s">
        <v>316</v>
      </c>
    </row>
    <row r="55" spans="1:16" ht="45">
      <c r="A55" s="11">
        <v>50</v>
      </c>
      <c r="B55" s="5" t="s">
        <v>122</v>
      </c>
      <c r="C55" s="5" t="s">
        <v>218</v>
      </c>
      <c r="D55" s="5" t="s">
        <v>33</v>
      </c>
      <c r="E55" s="5" t="s">
        <v>219</v>
      </c>
      <c r="F55" s="5" t="s">
        <v>220</v>
      </c>
      <c r="G55" s="5" t="s">
        <v>221</v>
      </c>
      <c r="H55" s="5" t="s">
        <v>38</v>
      </c>
      <c r="I55" s="5" t="s">
        <v>38</v>
      </c>
      <c r="J55" s="5" t="s">
        <v>222</v>
      </c>
      <c r="K55" s="5" t="s">
        <v>115</v>
      </c>
      <c r="L55" s="5" t="s">
        <v>41</v>
      </c>
      <c r="M55" s="5" t="s">
        <v>38</v>
      </c>
      <c r="N55" s="5" t="s">
        <v>43</v>
      </c>
      <c r="O55" s="5" t="s">
        <v>223</v>
      </c>
      <c r="P55" s="6" t="s">
        <v>224</v>
      </c>
    </row>
    <row r="56" spans="1:16" ht="45">
      <c r="A56" s="11">
        <v>51</v>
      </c>
      <c r="B56" s="5" t="s">
        <v>274</v>
      </c>
      <c r="C56" s="5" t="s">
        <v>275</v>
      </c>
      <c r="D56" s="5" t="s">
        <v>33</v>
      </c>
      <c r="E56" s="5" t="s">
        <v>276</v>
      </c>
      <c r="F56" s="5" t="s">
        <v>277</v>
      </c>
      <c r="G56" s="5" t="s">
        <v>278</v>
      </c>
      <c r="H56" s="5" t="s">
        <v>38</v>
      </c>
      <c r="I56" s="5" t="s">
        <v>279</v>
      </c>
      <c r="J56" s="5" t="s">
        <v>280</v>
      </c>
      <c r="K56" s="5" t="s">
        <v>133</v>
      </c>
      <c r="L56" s="5" t="s">
        <v>38</v>
      </c>
      <c r="M56" s="5" t="s">
        <v>38</v>
      </c>
      <c r="N56" s="5" t="s">
        <v>43</v>
      </c>
      <c r="O56" s="5" t="s">
        <v>281</v>
      </c>
      <c r="P56" s="6" t="s">
        <v>282</v>
      </c>
    </row>
    <row r="57" spans="1:16" ht="45.75" thickBot="1">
      <c r="A57" s="12">
        <v>52</v>
      </c>
      <c r="B57" s="7" t="s">
        <v>46</v>
      </c>
      <c r="C57" s="7" t="s">
        <v>47</v>
      </c>
      <c r="D57" s="7" t="s">
        <v>33</v>
      </c>
      <c r="E57" s="7" t="s">
        <v>48</v>
      </c>
      <c r="F57" s="7" t="s">
        <v>49</v>
      </c>
      <c r="G57" s="7" t="s">
        <v>50</v>
      </c>
      <c r="H57" s="7" t="s">
        <v>38</v>
      </c>
      <c r="I57" s="7" t="s">
        <v>51</v>
      </c>
      <c r="J57" s="7" t="s">
        <v>52</v>
      </c>
      <c r="K57" s="7" t="s">
        <v>53</v>
      </c>
      <c r="L57" s="7" t="s">
        <v>38</v>
      </c>
      <c r="M57" s="7" t="s">
        <v>38</v>
      </c>
      <c r="N57" s="7" t="s">
        <v>43</v>
      </c>
      <c r="O57" s="7" t="s">
        <v>54</v>
      </c>
      <c r="P57" s="8" t="s">
        <v>55</v>
      </c>
    </row>
    <row r="58" spans="1:16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phoneticPr fontId="2" type="noConversion"/>
  <pageMargins left="0.57999999999999996" right="0.5" top="0.49" bottom="0.71" header="0.34" footer="0.5"/>
  <pageSetup paperSize="9" scale="87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R9"/>
  <sheetViews>
    <sheetView workbookViewId="0">
      <selection activeCell="E15" sqref="E15"/>
    </sheetView>
  </sheetViews>
  <sheetFormatPr defaultRowHeight="15" outlineLevelCol="1"/>
  <cols>
    <col min="1" max="1" width="6.140625" style="4" customWidth="1"/>
    <col min="2" max="2" width="3.85546875" customWidth="1"/>
    <col min="3" max="3" width="15.42578125" customWidth="1"/>
    <col min="5" max="5" width="79.7109375" customWidth="1"/>
    <col min="6" max="10" width="0" hidden="1" customWidth="1" outlineLevel="1"/>
    <col min="11" max="11" width="24.5703125" hidden="1" customWidth="1" outlineLevel="1"/>
    <col min="12" max="12" width="7.140625" hidden="1" customWidth="1" outlineLevel="1"/>
    <col min="13" max="13" width="7" hidden="1" customWidth="1" outlineLevel="1"/>
    <col min="14" max="14" width="6.7109375" hidden="1" customWidth="1" outlineLevel="1"/>
    <col min="15" max="17" width="0" hidden="1" customWidth="1" outlineLevel="1"/>
    <col min="18" max="18" width="9.140625" collapsed="1"/>
  </cols>
  <sheetData>
    <row r="3" spans="1:17" ht="15.75" thickBot="1"/>
    <row r="4" spans="1:17" ht="32.25" thickBot="1">
      <c r="A4" s="22" t="s">
        <v>948</v>
      </c>
      <c r="B4" s="23" t="s">
        <v>933</v>
      </c>
      <c r="C4" s="23" t="s">
        <v>934</v>
      </c>
      <c r="D4" s="23" t="s">
        <v>935</v>
      </c>
      <c r="E4" s="23" t="s">
        <v>936</v>
      </c>
      <c r="F4" s="23" t="s">
        <v>937</v>
      </c>
      <c r="G4" s="23" t="s">
        <v>938</v>
      </c>
      <c r="H4" s="23" t="s">
        <v>939</v>
      </c>
      <c r="I4" s="23" t="s">
        <v>947</v>
      </c>
      <c r="J4" s="23" t="s">
        <v>940</v>
      </c>
      <c r="K4" s="23" t="s">
        <v>941</v>
      </c>
      <c r="L4" s="23" t="s">
        <v>942</v>
      </c>
      <c r="M4" s="23" t="s">
        <v>943</v>
      </c>
      <c r="N4" s="23" t="s">
        <v>944</v>
      </c>
      <c r="O4" s="23" t="s">
        <v>945</v>
      </c>
      <c r="P4" s="23" t="s">
        <v>946</v>
      </c>
      <c r="Q4" s="24"/>
    </row>
    <row r="5" spans="1:17" s="4" customFormat="1" ht="30" customHeight="1">
      <c r="A5" s="16">
        <v>1</v>
      </c>
      <c r="B5" s="17" t="s">
        <v>91</v>
      </c>
      <c r="C5" s="17" t="s">
        <v>172</v>
      </c>
      <c r="D5" s="17" t="s">
        <v>33</v>
      </c>
      <c r="E5" s="17" t="s">
        <v>173</v>
      </c>
      <c r="F5" s="17" t="s">
        <v>174</v>
      </c>
      <c r="G5" s="17" t="s">
        <v>60</v>
      </c>
      <c r="H5" s="17" t="s">
        <v>175</v>
      </c>
      <c r="I5" s="17" t="s">
        <v>38</v>
      </c>
      <c r="J5" s="17" t="s">
        <v>176</v>
      </c>
      <c r="K5" s="17" t="s">
        <v>177</v>
      </c>
      <c r="L5" s="17" t="s">
        <v>178</v>
      </c>
      <c r="M5" s="17" t="s">
        <v>38</v>
      </c>
      <c r="N5" s="17" t="s">
        <v>38</v>
      </c>
      <c r="O5" s="17" t="s">
        <v>43</v>
      </c>
      <c r="P5" s="17" t="s">
        <v>179</v>
      </c>
      <c r="Q5" s="18" t="s">
        <v>180</v>
      </c>
    </row>
    <row r="6" spans="1:17" s="4" customFormat="1" ht="45">
      <c r="A6" s="14">
        <v>2</v>
      </c>
      <c r="B6" s="5" t="s">
        <v>230</v>
      </c>
      <c r="C6" s="5" t="s">
        <v>231</v>
      </c>
      <c r="D6" s="5" t="s">
        <v>33</v>
      </c>
      <c r="E6" s="5" t="s">
        <v>232</v>
      </c>
      <c r="F6" s="5" t="s">
        <v>233</v>
      </c>
      <c r="G6" s="5" t="s">
        <v>60</v>
      </c>
      <c r="H6" s="5" t="s">
        <v>175</v>
      </c>
      <c r="I6" s="5" t="s">
        <v>234</v>
      </c>
      <c r="J6" s="5" t="s">
        <v>38</v>
      </c>
      <c r="K6" s="5" t="s">
        <v>177</v>
      </c>
      <c r="L6" s="5" t="s">
        <v>46</v>
      </c>
      <c r="M6" s="5" t="s">
        <v>38</v>
      </c>
      <c r="N6" s="5" t="s">
        <v>38</v>
      </c>
      <c r="O6" s="5" t="s">
        <v>43</v>
      </c>
      <c r="P6" s="5" t="s">
        <v>235</v>
      </c>
      <c r="Q6" s="6" t="s">
        <v>235</v>
      </c>
    </row>
    <row r="7" spans="1:17" s="4" customFormat="1" ht="45">
      <c r="A7" s="14">
        <v>3</v>
      </c>
      <c r="B7" s="5" t="s">
        <v>403</v>
      </c>
      <c r="C7" s="5" t="s">
        <v>404</v>
      </c>
      <c r="D7" s="5" t="s">
        <v>33</v>
      </c>
      <c r="E7" s="5" t="s">
        <v>405</v>
      </c>
      <c r="F7" s="5" t="s">
        <v>233</v>
      </c>
      <c r="G7" s="5" t="s">
        <v>60</v>
      </c>
      <c r="H7" s="5" t="s">
        <v>175</v>
      </c>
      <c r="I7" s="5" t="s">
        <v>234</v>
      </c>
      <c r="J7" s="5" t="s">
        <v>38</v>
      </c>
      <c r="K7" s="5" t="s">
        <v>406</v>
      </c>
      <c r="L7" s="5" t="s">
        <v>181</v>
      </c>
      <c r="M7" s="5" t="s">
        <v>38</v>
      </c>
      <c r="N7" s="5" t="s">
        <v>38</v>
      </c>
      <c r="O7" s="5" t="s">
        <v>407</v>
      </c>
      <c r="P7" s="5" t="s">
        <v>408</v>
      </c>
      <c r="Q7" s="6" t="s">
        <v>408</v>
      </c>
    </row>
    <row r="8" spans="1:17" s="4" customFormat="1" ht="45">
      <c r="A8" s="14">
        <v>4</v>
      </c>
      <c r="B8" s="5" t="s">
        <v>539</v>
      </c>
      <c r="C8" s="5" t="s">
        <v>540</v>
      </c>
      <c r="D8" s="5" t="s">
        <v>511</v>
      </c>
      <c r="E8" s="5" t="s">
        <v>541</v>
      </c>
      <c r="F8" s="5" t="s">
        <v>542</v>
      </c>
      <c r="G8" s="5" t="s">
        <v>60</v>
      </c>
      <c r="H8" s="5" t="s">
        <v>175</v>
      </c>
      <c r="I8" s="5" t="s">
        <v>38</v>
      </c>
      <c r="J8" s="5" t="s">
        <v>543</v>
      </c>
      <c r="K8" s="5" t="s">
        <v>38</v>
      </c>
      <c r="L8" s="5" t="s">
        <v>60</v>
      </c>
      <c r="M8" s="5" t="s">
        <v>38</v>
      </c>
      <c r="N8" s="5" t="s">
        <v>38</v>
      </c>
      <c r="O8" s="5" t="s">
        <v>38</v>
      </c>
      <c r="P8" s="5" t="s">
        <v>544</v>
      </c>
      <c r="Q8" s="6" t="s">
        <v>545</v>
      </c>
    </row>
    <row r="9" spans="1:17" s="4" customFormat="1" ht="45.75" thickBot="1">
      <c r="A9" s="15">
        <v>5</v>
      </c>
      <c r="B9" s="7" t="s">
        <v>830</v>
      </c>
      <c r="C9" s="7" t="s">
        <v>831</v>
      </c>
      <c r="D9" s="7" t="s">
        <v>528</v>
      </c>
      <c r="E9" s="7" t="s">
        <v>832</v>
      </c>
      <c r="F9" s="7" t="s">
        <v>833</v>
      </c>
      <c r="G9" s="7" t="s">
        <v>60</v>
      </c>
      <c r="H9" s="7" t="s">
        <v>175</v>
      </c>
      <c r="I9" s="7" t="s">
        <v>834</v>
      </c>
      <c r="J9" s="7" t="s">
        <v>38</v>
      </c>
      <c r="K9" s="7" t="s">
        <v>835</v>
      </c>
      <c r="L9" s="7" t="s">
        <v>836</v>
      </c>
      <c r="M9" s="7" t="s">
        <v>837</v>
      </c>
      <c r="N9" s="7" t="s">
        <v>38</v>
      </c>
      <c r="O9" s="7" t="s">
        <v>43</v>
      </c>
      <c r="P9" s="7" t="s">
        <v>838</v>
      </c>
      <c r="Q9" s="8" t="s">
        <v>838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Q6"/>
  <sheetViews>
    <sheetView workbookViewId="0">
      <selection activeCell="S4" sqref="S4"/>
    </sheetView>
  </sheetViews>
  <sheetFormatPr defaultRowHeight="15" outlineLevelCol="1"/>
  <cols>
    <col min="5" max="5" width="21.7109375" customWidth="1"/>
    <col min="6" max="6" width="0" hidden="1" customWidth="1" outlineLevel="1"/>
    <col min="7" max="7" width="18.42578125" hidden="1" customWidth="1" outlineLevel="1"/>
    <col min="8" max="16" width="0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948</v>
      </c>
      <c r="B4" s="28" t="s">
        <v>933</v>
      </c>
      <c r="C4" s="28" t="s">
        <v>934</v>
      </c>
      <c r="D4" s="28" t="s">
        <v>935</v>
      </c>
      <c r="E4" s="28" t="s">
        <v>936</v>
      </c>
      <c r="F4" s="28" t="s">
        <v>937</v>
      </c>
      <c r="G4" s="28" t="s">
        <v>938</v>
      </c>
      <c r="H4" s="28" t="s">
        <v>939</v>
      </c>
      <c r="I4" s="28" t="s">
        <v>947</v>
      </c>
      <c r="J4" s="28" t="s">
        <v>940</v>
      </c>
      <c r="K4" s="28" t="s">
        <v>941</v>
      </c>
      <c r="L4" s="28" t="s">
        <v>942</v>
      </c>
      <c r="M4" s="28" t="s">
        <v>943</v>
      </c>
      <c r="N4" s="28" t="s">
        <v>944</v>
      </c>
      <c r="O4" s="28" t="s">
        <v>945</v>
      </c>
      <c r="P4" s="29" t="s">
        <v>946</v>
      </c>
    </row>
    <row r="5" spans="1:16" s="4" customFormat="1" ht="60">
      <c r="A5" s="16">
        <v>1</v>
      </c>
      <c r="B5" s="17" t="s">
        <v>289</v>
      </c>
      <c r="C5" s="17" t="s">
        <v>290</v>
      </c>
      <c r="D5" s="17" t="s">
        <v>33</v>
      </c>
      <c r="E5" s="17" t="s">
        <v>291</v>
      </c>
      <c r="F5" s="17" t="s">
        <v>292</v>
      </c>
      <c r="G5" s="17" t="s">
        <v>293</v>
      </c>
      <c r="H5" s="17" t="s">
        <v>294</v>
      </c>
      <c r="I5" s="17" t="s">
        <v>38</v>
      </c>
      <c r="J5" s="17" t="s">
        <v>295</v>
      </c>
      <c r="K5" s="17" t="s">
        <v>296</v>
      </c>
      <c r="L5" s="17" t="s">
        <v>38</v>
      </c>
      <c r="M5" s="17" t="s">
        <v>38</v>
      </c>
      <c r="N5" s="17" t="s">
        <v>297</v>
      </c>
      <c r="O5" s="17" t="s">
        <v>298</v>
      </c>
      <c r="P5" s="18" t="s">
        <v>299</v>
      </c>
    </row>
    <row r="6" spans="1:16" s="4" customFormat="1" ht="60.75" thickBot="1">
      <c r="A6" s="15">
        <v>2</v>
      </c>
      <c r="B6" s="7" t="s">
        <v>839</v>
      </c>
      <c r="C6" s="7" t="s">
        <v>840</v>
      </c>
      <c r="D6" s="7" t="s">
        <v>528</v>
      </c>
      <c r="E6" s="7" t="s">
        <v>841</v>
      </c>
      <c r="F6" s="7" t="s">
        <v>292</v>
      </c>
      <c r="G6" s="7" t="s">
        <v>293</v>
      </c>
      <c r="H6" s="7" t="s">
        <v>294</v>
      </c>
      <c r="I6" s="7" t="s">
        <v>38</v>
      </c>
      <c r="J6" s="7" t="s">
        <v>842</v>
      </c>
      <c r="K6" s="7" t="s">
        <v>46</v>
      </c>
      <c r="L6" s="7" t="s">
        <v>38</v>
      </c>
      <c r="M6" s="7" t="s">
        <v>38</v>
      </c>
      <c r="N6" s="7" t="s">
        <v>297</v>
      </c>
      <c r="O6" s="7" t="s">
        <v>843</v>
      </c>
      <c r="P6" s="8" t="s">
        <v>843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V10" sqref="V10"/>
    </sheetView>
  </sheetViews>
  <sheetFormatPr defaultRowHeight="15" outlineLevelCol="1"/>
  <cols>
    <col min="1" max="1" width="6.7109375" customWidth="1"/>
    <col min="2" max="4" width="9.140625" style="4"/>
    <col min="5" max="5" width="22.42578125" style="4" customWidth="1"/>
    <col min="6" max="6" width="0" style="4" hidden="1" customWidth="1" outlineLevel="1"/>
    <col min="7" max="7" width="11.85546875" style="4" hidden="1" customWidth="1" outlineLevel="1"/>
    <col min="8" max="9" width="0" style="4" hidden="1" customWidth="1" outlineLevel="1"/>
    <col min="10" max="10" width="14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948</v>
      </c>
      <c r="B4" s="28" t="s">
        <v>933</v>
      </c>
      <c r="C4" s="28" t="s">
        <v>934</v>
      </c>
      <c r="D4" s="28" t="s">
        <v>935</v>
      </c>
      <c r="E4" s="28" t="s">
        <v>936</v>
      </c>
      <c r="F4" s="28" t="s">
        <v>937</v>
      </c>
      <c r="G4" s="28" t="s">
        <v>938</v>
      </c>
      <c r="H4" s="28" t="s">
        <v>939</v>
      </c>
      <c r="I4" s="28" t="s">
        <v>947</v>
      </c>
      <c r="J4" s="28" t="s">
        <v>940</v>
      </c>
      <c r="K4" s="28" t="s">
        <v>941</v>
      </c>
      <c r="L4" s="28" t="s">
        <v>942</v>
      </c>
      <c r="M4" s="28" t="s">
        <v>943</v>
      </c>
      <c r="N4" s="28" t="s">
        <v>944</v>
      </c>
      <c r="O4" s="28" t="s">
        <v>945</v>
      </c>
      <c r="P4" s="29" t="s">
        <v>946</v>
      </c>
    </row>
    <row r="5" spans="1:16" s="4" customFormat="1" ht="124.5" customHeight="1" thickBot="1">
      <c r="A5" s="30" t="s">
        <v>950</v>
      </c>
      <c r="B5" s="31" t="s">
        <v>115</v>
      </c>
      <c r="C5" s="31" t="s">
        <v>116</v>
      </c>
      <c r="D5" s="31" t="s">
        <v>97</v>
      </c>
      <c r="E5" s="31" t="s">
        <v>117</v>
      </c>
      <c r="F5" s="31" t="s">
        <v>118</v>
      </c>
      <c r="G5" s="31" t="s">
        <v>119</v>
      </c>
      <c r="H5" s="31" t="s">
        <v>120</v>
      </c>
      <c r="I5" s="31" t="s">
        <v>38</v>
      </c>
      <c r="J5" s="31" t="s">
        <v>121</v>
      </c>
      <c r="K5" s="31" t="s">
        <v>122</v>
      </c>
      <c r="L5" s="31" t="s">
        <v>38</v>
      </c>
      <c r="M5" s="31" t="s">
        <v>38</v>
      </c>
      <c r="N5" s="31" t="s">
        <v>123</v>
      </c>
      <c r="O5" s="31" t="s">
        <v>124</v>
      </c>
      <c r="P5" s="32" t="s">
        <v>125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U28" sqref="U28"/>
    </sheetView>
  </sheetViews>
  <sheetFormatPr defaultRowHeight="15" outlineLevelCol="1"/>
  <cols>
    <col min="1" max="1" width="9.140625" style="54"/>
    <col min="2" max="3" width="9.140625" style="4"/>
    <col min="4" max="4" width="14.140625" style="4" customWidth="1"/>
    <col min="5" max="5" width="23.85546875" style="4" customWidth="1"/>
    <col min="6" max="7" width="0" style="4" hidden="1" customWidth="1" outlineLevel="1"/>
    <col min="8" max="8" width="14.5703125" style="4" hidden="1" customWidth="1" outlineLevel="1"/>
    <col min="9" max="9" width="13.140625" style="4" hidden="1" customWidth="1" outlineLevel="1"/>
    <col min="10" max="16" width="0" style="4" hidden="1" customWidth="1" outlineLevel="1"/>
    <col min="17" max="17" width="9.140625" collapsed="1"/>
  </cols>
  <sheetData>
    <row r="3" spans="1:16" ht="15.75" thickBot="1"/>
    <row r="4" spans="1:16" s="4" customFormat="1" ht="25.5" customHeight="1">
      <c r="A4" s="51" t="s">
        <v>948</v>
      </c>
      <c r="B4" s="48" t="s">
        <v>933</v>
      </c>
      <c r="C4" s="48" t="s">
        <v>934</v>
      </c>
      <c r="D4" s="48" t="s">
        <v>935</v>
      </c>
      <c r="E4" s="48" t="s">
        <v>936</v>
      </c>
      <c r="F4" s="48" t="s">
        <v>937</v>
      </c>
      <c r="G4" s="48" t="s">
        <v>938</v>
      </c>
      <c r="H4" s="48" t="s">
        <v>939</v>
      </c>
      <c r="I4" s="48" t="s">
        <v>947</v>
      </c>
      <c r="J4" s="48" t="s">
        <v>940</v>
      </c>
      <c r="K4" s="48" t="s">
        <v>941</v>
      </c>
      <c r="L4" s="48" t="s">
        <v>942</v>
      </c>
      <c r="M4" s="48" t="s">
        <v>943</v>
      </c>
      <c r="N4" s="48" t="s">
        <v>944</v>
      </c>
      <c r="O4" s="48" t="s">
        <v>945</v>
      </c>
      <c r="P4" s="49" t="s">
        <v>946</v>
      </c>
    </row>
    <row r="5" spans="1:16" s="4" customFormat="1" ht="75" customHeight="1" thickBot="1">
      <c r="A5" s="55">
        <v>1</v>
      </c>
      <c r="B5" s="7" t="s">
        <v>321</v>
      </c>
      <c r="C5" s="7" t="s">
        <v>322</v>
      </c>
      <c r="D5" s="7" t="s">
        <v>33</v>
      </c>
      <c r="E5" s="7" t="s">
        <v>323</v>
      </c>
      <c r="F5" s="7" t="s">
        <v>324</v>
      </c>
      <c r="G5" s="7" t="s">
        <v>325</v>
      </c>
      <c r="H5" s="7" t="s">
        <v>326</v>
      </c>
      <c r="I5" s="7" t="s">
        <v>38</v>
      </c>
      <c r="J5" s="7" t="s">
        <v>327</v>
      </c>
      <c r="K5" s="7" t="s">
        <v>328</v>
      </c>
      <c r="L5" s="7" t="s">
        <v>38</v>
      </c>
      <c r="M5" s="7" t="s">
        <v>38</v>
      </c>
      <c r="N5" s="7" t="s">
        <v>329</v>
      </c>
      <c r="O5" s="7" t="s">
        <v>330</v>
      </c>
      <c r="P5" s="8" t="s">
        <v>331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Q8"/>
  <sheetViews>
    <sheetView workbookViewId="0">
      <selection activeCell="U7" sqref="U7"/>
    </sheetView>
  </sheetViews>
  <sheetFormatPr defaultRowHeight="15" outlineLevelCol="1"/>
  <cols>
    <col min="1" max="1" width="7.42578125" customWidth="1"/>
    <col min="2" max="4" width="9.140625" style="4"/>
    <col min="5" max="5" width="27.28515625" style="4" customWidth="1"/>
    <col min="6" max="9" width="0" style="4" hidden="1" customWidth="1" outlineLevel="1"/>
    <col min="10" max="10" width="13.5703125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0.75" thickBot="1">
      <c r="A4" s="25" t="s">
        <v>948</v>
      </c>
      <c r="B4" s="26" t="s">
        <v>933</v>
      </c>
      <c r="C4" s="26" t="s">
        <v>934</v>
      </c>
      <c r="D4" s="26" t="s">
        <v>935</v>
      </c>
      <c r="E4" s="26" t="s">
        <v>936</v>
      </c>
      <c r="F4" s="26" t="s">
        <v>937</v>
      </c>
      <c r="G4" s="26" t="s">
        <v>938</v>
      </c>
      <c r="H4" s="26" t="s">
        <v>939</v>
      </c>
      <c r="I4" s="26" t="s">
        <v>947</v>
      </c>
      <c r="J4" s="26" t="s">
        <v>940</v>
      </c>
      <c r="K4" s="26" t="s">
        <v>941</v>
      </c>
      <c r="L4" s="26" t="s">
        <v>942</v>
      </c>
      <c r="M4" s="26" t="s">
        <v>943</v>
      </c>
      <c r="N4" s="26" t="s">
        <v>944</v>
      </c>
      <c r="O4" s="26" t="s">
        <v>945</v>
      </c>
      <c r="P4" s="27" t="s">
        <v>946</v>
      </c>
    </row>
    <row r="5" spans="1:16" s="4" customFormat="1" ht="113.25" customHeight="1">
      <c r="A5" s="33">
        <v>1</v>
      </c>
      <c r="B5" s="17" t="s">
        <v>162</v>
      </c>
      <c r="C5" s="17" t="s">
        <v>163</v>
      </c>
      <c r="D5" s="17" t="s">
        <v>97</v>
      </c>
      <c r="E5" s="17" t="s">
        <v>164</v>
      </c>
      <c r="F5" s="17" t="s">
        <v>165</v>
      </c>
      <c r="G5" s="17" t="s">
        <v>166</v>
      </c>
      <c r="H5" s="17" t="s">
        <v>167</v>
      </c>
      <c r="I5" s="17" t="s">
        <v>38</v>
      </c>
      <c r="J5" s="17" t="s">
        <v>168</v>
      </c>
      <c r="K5" s="17" t="s">
        <v>31</v>
      </c>
      <c r="L5" s="17" t="s">
        <v>38</v>
      </c>
      <c r="M5" s="17" t="s">
        <v>38</v>
      </c>
      <c r="N5" s="17" t="s">
        <v>169</v>
      </c>
      <c r="O5" s="17" t="s">
        <v>170</v>
      </c>
      <c r="P5" s="18" t="s">
        <v>171</v>
      </c>
    </row>
    <row r="6" spans="1:16" s="4" customFormat="1" ht="83.25" customHeight="1">
      <c r="A6" s="33">
        <v>2</v>
      </c>
      <c r="B6" s="5" t="s">
        <v>362</v>
      </c>
      <c r="C6" s="5" t="s">
        <v>363</v>
      </c>
      <c r="D6" s="5" t="s">
        <v>33</v>
      </c>
      <c r="E6" s="5" t="s">
        <v>364</v>
      </c>
      <c r="F6" s="5" t="s">
        <v>165</v>
      </c>
      <c r="G6" s="5" t="s">
        <v>166</v>
      </c>
      <c r="H6" s="5" t="s">
        <v>167</v>
      </c>
      <c r="I6" s="5" t="s">
        <v>38</v>
      </c>
      <c r="J6" s="5" t="s">
        <v>365</v>
      </c>
      <c r="K6" s="5" t="s">
        <v>133</v>
      </c>
      <c r="L6" s="5" t="s">
        <v>38</v>
      </c>
      <c r="M6" s="5" t="s">
        <v>38</v>
      </c>
      <c r="N6" s="5" t="s">
        <v>169</v>
      </c>
      <c r="O6" s="5" t="s">
        <v>366</v>
      </c>
      <c r="P6" s="6" t="s">
        <v>366</v>
      </c>
    </row>
    <row r="7" spans="1:16" s="4" customFormat="1" ht="65.25" customHeight="1">
      <c r="A7" s="33">
        <v>3</v>
      </c>
      <c r="B7" s="5" t="s">
        <v>462</v>
      </c>
      <c r="C7" s="5" t="s">
        <v>463</v>
      </c>
      <c r="D7" s="5" t="s">
        <v>33</v>
      </c>
      <c r="E7" s="5" t="s">
        <v>464</v>
      </c>
      <c r="F7" s="5" t="s">
        <v>165</v>
      </c>
      <c r="G7" s="5" t="s">
        <v>166</v>
      </c>
      <c r="H7" s="5" t="s">
        <v>167</v>
      </c>
      <c r="I7" s="5" t="s">
        <v>38</v>
      </c>
      <c r="J7" s="5" t="s">
        <v>365</v>
      </c>
      <c r="K7" s="5" t="s">
        <v>352</v>
      </c>
      <c r="L7" s="5" t="s">
        <v>38</v>
      </c>
      <c r="M7" s="5" t="s">
        <v>38</v>
      </c>
      <c r="N7" s="5" t="s">
        <v>169</v>
      </c>
      <c r="O7" s="5" t="s">
        <v>465</v>
      </c>
      <c r="P7" s="6" t="s">
        <v>466</v>
      </c>
    </row>
    <row r="8" spans="1:16" s="4" customFormat="1" ht="70.5" customHeight="1" thickBot="1">
      <c r="A8" s="33">
        <v>4</v>
      </c>
      <c r="B8" s="7" t="s">
        <v>745</v>
      </c>
      <c r="C8" s="7" t="s">
        <v>746</v>
      </c>
      <c r="D8" s="7" t="s">
        <v>511</v>
      </c>
      <c r="E8" s="7" t="s">
        <v>747</v>
      </c>
      <c r="F8" s="7" t="s">
        <v>165</v>
      </c>
      <c r="G8" s="7" t="s">
        <v>166</v>
      </c>
      <c r="H8" s="7" t="s">
        <v>167</v>
      </c>
      <c r="I8" s="7" t="s">
        <v>38</v>
      </c>
      <c r="J8" s="7" t="s">
        <v>365</v>
      </c>
      <c r="K8" s="7" t="s">
        <v>352</v>
      </c>
      <c r="L8" s="7" t="s">
        <v>38</v>
      </c>
      <c r="M8" s="7" t="s">
        <v>38</v>
      </c>
      <c r="N8" s="7" t="s">
        <v>169</v>
      </c>
      <c r="O8" s="7" t="s">
        <v>748</v>
      </c>
      <c r="P8" s="8" t="s">
        <v>748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U8" sqref="U8"/>
    </sheetView>
  </sheetViews>
  <sheetFormatPr defaultRowHeight="15" outlineLevelCol="1"/>
  <cols>
    <col min="2" max="2" width="9.140625" style="4"/>
    <col min="3" max="3" width="13" style="4" customWidth="1"/>
    <col min="4" max="4" width="9.140625" style="4"/>
    <col min="5" max="5" width="17.42578125" style="4" customWidth="1"/>
    <col min="6" max="16" width="0" style="4" hidden="1" customWidth="1" outlineLevel="1"/>
    <col min="17" max="17" width="9.140625" collapsed="1"/>
  </cols>
  <sheetData>
    <row r="2" spans="1:16" ht="15.75" thickBot="1"/>
    <row r="3" spans="1:16" s="4" customFormat="1" ht="32.25" thickBot="1">
      <c r="A3" s="22" t="s">
        <v>949</v>
      </c>
      <c r="B3" s="28" t="s">
        <v>933</v>
      </c>
      <c r="C3" s="28" t="s">
        <v>934</v>
      </c>
      <c r="D3" s="28" t="s">
        <v>935</v>
      </c>
      <c r="E3" s="28" t="s">
        <v>936</v>
      </c>
      <c r="F3" s="28" t="s">
        <v>937</v>
      </c>
      <c r="G3" s="28" t="s">
        <v>938</v>
      </c>
      <c r="H3" s="28" t="s">
        <v>939</v>
      </c>
      <c r="I3" s="28" t="s">
        <v>947</v>
      </c>
      <c r="J3" s="28" t="s">
        <v>940</v>
      </c>
      <c r="K3" s="28" t="s">
        <v>941</v>
      </c>
      <c r="L3" s="28" t="s">
        <v>942</v>
      </c>
      <c r="M3" s="28" t="s">
        <v>943</v>
      </c>
      <c r="N3" s="28" t="s">
        <v>944</v>
      </c>
      <c r="O3" s="28" t="s">
        <v>945</v>
      </c>
      <c r="P3" s="29" t="s">
        <v>946</v>
      </c>
    </row>
    <row r="4" spans="1:16" s="4" customFormat="1" ht="78" customHeight="1">
      <c r="A4" s="33">
        <v>1</v>
      </c>
      <c r="B4" s="17" t="s">
        <v>53</v>
      </c>
      <c r="C4" s="17" t="s">
        <v>66</v>
      </c>
      <c r="D4" s="17" t="s">
        <v>33</v>
      </c>
      <c r="E4" s="17" t="s">
        <v>67</v>
      </c>
      <c r="F4" s="17" t="s">
        <v>68</v>
      </c>
      <c r="G4" s="17" t="s">
        <v>69</v>
      </c>
      <c r="H4" s="17" t="s">
        <v>70</v>
      </c>
      <c r="I4" s="17" t="s">
        <v>38</v>
      </c>
      <c r="J4" s="17" t="s">
        <v>71</v>
      </c>
      <c r="K4" s="17" t="s">
        <v>56</v>
      </c>
      <c r="L4" s="17" t="s">
        <v>38</v>
      </c>
      <c r="M4" s="17" t="s">
        <v>38</v>
      </c>
      <c r="N4" s="17" t="s">
        <v>72</v>
      </c>
      <c r="O4" s="17" t="s">
        <v>73</v>
      </c>
      <c r="P4" s="18" t="s">
        <v>73</v>
      </c>
    </row>
    <row r="5" spans="1:16" s="4" customFormat="1" ht="140.25" customHeight="1">
      <c r="A5" s="34">
        <v>2</v>
      </c>
      <c r="B5" s="5" t="s">
        <v>133</v>
      </c>
      <c r="C5" s="5" t="s">
        <v>134</v>
      </c>
      <c r="D5" s="5" t="s">
        <v>97</v>
      </c>
      <c r="E5" s="5" t="s">
        <v>135</v>
      </c>
      <c r="F5" s="5" t="s">
        <v>136</v>
      </c>
      <c r="G5" s="5" t="s">
        <v>69</v>
      </c>
      <c r="H5" s="5" t="s">
        <v>70</v>
      </c>
      <c r="I5" s="5" t="s">
        <v>38</v>
      </c>
      <c r="J5" s="5" t="s">
        <v>137</v>
      </c>
      <c r="K5" s="5" t="s">
        <v>138</v>
      </c>
      <c r="L5" s="5" t="s">
        <v>38</v>
      </c>
      <c r="M5" s="5" t="s">
        <v>38</v>
      </c>
      <c r="N5" s="5" t="s">
        <v>72</v>
      </c>
      <c r="O5" s="5" t="s">
        <v>139</v>
      </c>
      <c r="P5" s="6" t="s">
        <v>140</v>
      </c>
    </row>
    <row r="6" spans="1:16" s="4" customFormat="1" ht="113.25" customHeight="1" thickBot="1">
      <c r="A6" s="35">
        <v>3</v>
      </c>
      <c r="B6" s="7" t="s">
        <v>371</v>
      </c>
      <c r="C6" s="7" t="s">
        <v>372</v>
      </c>
      <c r="D6" s="7" t="s">
        <v>33</v>
      </c>
      <c r="E6" s="7" t="s">
        <v>373</v>
      </c>
      <c r="F6" s="7" t="s">
        <v>136</v>
      </c>
      <c r="G6" s="7" t="s">
        <v>69</v>
      </c>
      <c r="H6" s="7" t="s">
        <v>70</v>
      </c>
      <c r="I6" s="7" t="s">
        <v>38</v>
      </c>
      <c r="J6" s="7" t="s">
        <v>374</v>
      </c>
      <c r="K6" s="7" t="s">
        <v>289</v>
      </c>
      <c r="L6" s="7" t="s">
        <v>38</v>
      </c>
      <c r="M6" s="7" t="s">
        <v>38</v>
      </c>
      <c r="N6" s="7" t="s">
        <v>72</v>
      </c>
      <c r="O6" s="7" t="s">
        <v>375</v>
      </c>
      <c r="P6" s="8" t="s">
        <v>376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S10" sqref="S10"/>
    </sheetView>
  </sheetViews>
  <sheetFormatPr defaultRowHeight="15" outlineLevelCol="1"/>
  <cols>
    <col min="2" max="2" width="6.140625" customWidth="1"/>
    <col min="3" max="3" width="14.7109375" customWidth="1"/>
    <col min="5" max="5" width="29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0.75" thickBot="1">
      <c r="A3" s="25" t="s">
        <v>948</v>
      </c>
      <c r="B3" s="26" t="s">
        <v>933</v>
      </c>
      <c r="C3" s="26" t="s">
        <v>934</v>
      </c>
      <c r="D3" s="26" t="s">
        <v>935</v>
      </c>
      <c r="E3" s="26" t="s">
        <v>936</v>
      </c>
      <c r="F3" s="26" t="s">
        <v>937</v>
      </c>
      <c r="G3" s="26" t="s">
        <v>938</v>
      </c>
      <c r="H3" s="26" t="s">
        <v>939</v>
      </c>
      <c r="I3" s="26" t="s">
        <v>947</v>
      </c>
      <c r="J3" s="26" t="s">
        <v>940</v>
      </c>
      <c r="K3" s="26" t="s">
        <v>941</v>
      </c>
      <c r="L3" s="26" t="s">
        <v>942</v>
      </c>
      <c r="M3" s="26" t="s">
        <v>943</v>
      </c>
      <c r="N3" s="26" t="s">
        <v>944</v>
      </c>
      <c r="O3" s="26" t="s">
        <v>945</v>
      </c>
      <c r="P3" s="27" t="s">
        <v>946</v>
      </c>
    </row>
    <row r="4" spans="1:16" s="4" customFormat="1" ht="81.75" customHeight="1">
      <c r="A4" s="33">
        <v>1</v>
      </c>
      <c r="B4" s="17" t="s">
        <v>105</v>
      </c>
      <c r="C4" s="17" t="s">
        <v>106</v>
      </c>
      <c r="D4" s="17" t="s">
        <v>97</v>
      </c>
      <c r="E4" s="17" t="s">
        <v>107</v>
      </c>
      <c r="F4" s="17" t="s">
        <v>108</v>
      </c>
      <c r="G4" s="17" t="s">
        <v>109</v>
      </c>
      <c r="H4" s="17" t="s">
        <v>110</v>
      </c>
      <c r="I4" s="17" t="s">
        <v>38</v>
      </c>
      <c r="J4" s="17" t="s">
        <v>111</v>
      </c>
      <c r="K4" s="17" t="s">
        <v>31</v>
      </c>
      <c r="L4" s="17" t="s">
        <v>38</v>
      </c>
      <c r="M4" s="17" t="s">
        <v>38</v>
      </c>
      <c r="N4" s="17" t="s">
        <v>112</v>
      </c>
      <c r="O4" s="17" t="s">
        <v>113</v>
      </c>
      <c r="P4" s="18" t="s">
        <v>114</v>
      </c>
    </row>
    <row r="5" spans="1:16" s="4" customFormat="1" ht="45">
      <c r="A5" s="34">
        <v>2</v>
      </c>
      <c r="B5" s="5" t="s">
        <v>283</v>
      </c>
      <c r="C5" s="5" t="s">
        <v>284</v>
      </c>
      <c r="D5" s="5" t="s">
        <v>33</v>
      </c>
      <c r="E5" s="5" t="s">
        <v>285</v>
      </c>
      <c r="F5" s="5" t="s">
        <v>286</v>
      </c>
      <c r="G5" s="5" t="s">
        <v>109</v>
      </c>
      <c r="H5" s="5" t="s">
        <v>110</v>
      </c>
      <c r="I5" s="5" t="s">
        <v>38</v>
      </c>
      <c r="J5" s="5" t="s">
        <v>184</v>
      </c>
      <c r="K5" s="5" t="s">
        <v>287</v>
      </c>
      <c r="L5" s="5" t="s">
        <v>38</v>
      </c>
      <c r="M5" s="5" t="s">
        <v>38</v>
      </c>
      <c r="N5" s="5" t="s">
        <v>112</v>
      </c>
      <c r="O5" s="5" t="s">
        <v>288</v>
      </c>
      <c r="P5" s="6" t="s">
        <v>288</v>
      </c>
    </row>
    <row r="6" spans="1:16" s="4" customFormat="1" ht="45.75" thickBot="1">
      <c r="A6" s="35">
        <v>3</v>
      </c>
      <c r="B6" s="7" t="s">
        <v>350</v>
      </c>
      <c r="C6" s="7" t="s">
        <v>367</v>
      </c>
      <c r="D6" s="7" t="s">
        <v>33</v>
      </c>
      <c r="E6" s="7" t="s">
        <v>368</v>
      </c>
      <c r="F6" s="7" t="s">
        <v>108</v>
      </c>
      <c r="G6" s="7" t="s">
        <v>109</v>
      </c>
      <c r="H6" s="7" t="s">
        <v>110</v>
      </c>
      <c r="I6" s="7" t="s">
        <v>38</v>
      </c>
      <c r="J6" s="7" t="s">
        <v>369</v>
      </c>
      <c r="K6" s="7" t="s">
        <v>31</v>
      </c>
      <c r="L6" s="7" t="s">
        <v>38</v>
      </c>
      <c r="M6" s="7" t="s">
        <v>38</v>
      </c>
      <c r="N6" s="7" t="s">
        <v>112</v>
      </c>
      <c r="O6" s="7" t="s">
        <v>370</v>
      </c>
      <c r="P6" s="8" t="s">
        <v>370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Свод до 31.12.2009</vt:lpstr>
      <vt:lpstr>СПб</vt:lpstr>
      <vt:lpstr>Тосненский</vt:lpstr>
      <vt:lpstr>Тихвинский</vt:lpstr>
      <vt:lpstr>Сланцевский</vt:lpstr>
      <vt:lpstr>Подпорожский</vt:lpstr>
      <vt:lpstr>Приозерский</vt:lpstr>
      <vt:lpstr>Лужский</vt:lpstr>
      <vt:lpstr>Бокситогорский</vt:lpstr>
      <vt:lpstr>Волосовский</vt:lpstr>
      <vt:lpstr>Всеволожский</vt:lpstr>
      <vt:lpstr>Выборгский-</vt:lpstr>
      <vt:lpstr>Гатчинский</vt:lpstr>
      <vt:lpstr>Кингисеппский</vt:lpstr>
      <vt:lpstr>ГОДОВОЙ ПЛАН</vt:lpstr>
      <vt:lpstr>'ГОДОВОЙ ПЛАН'!Область_печати</vt:lpstr>
      <vt:lpstr>СПб!Область_печати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knark</dc:creator>
  <cp:lastModifiedBy>kurakin</cp:lastModifiedBy>
  <cp:lastPrinted>2016-12-08T12:40:21Z</cp:lastPrinted>
  <dcterms:created xsi:type="dcterms:W3CDTF">2010-03-16T06:13:10Z</dcterms:created>
  <dcterms:modified xsi:type="dcterms:W3CDTF">2018-12-27T06:51:36Z</dcterms:modified>
</cp:coreProperties>
</file>