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600" windowHeight="10770" firstSheet="14" activeTab="14"/>
  </bookViews>
  <sheets>
    <sheet name="Свод до 31.12.2009" sheetId="1" r:id="rId1"/>
    <sheet name="СПб" sheetId="4" r:id="rId2"/>
    <sheet name="Тосненский" sheetId="24" r:id="rId3"/>
    <sheet name="Тихвинский" sheetId="23" r:id="rId4"/>
    <sheet name="Сланцевский" sheetId="22" r:id="rId5"/>
    <sheet name="Подпорожский" sheetId="21" r:id="rId6"/>
    <sheet name="Приозерский" sheetId="20" r:id="rId7"/>
    <sheet name="Лужский" sheetId="17" r:id="rId8"/>
    <sheet name="Бокситогорский" sheetId="11" r:id="rId9"/>
    <sheet name="Волосовский" sheetId="10" r:id="rId10"/>
    <sheet name="Всеволожский" sheetId="9" r:id="rId11"/>
    <sheet name="Выборгский-" sheetId="8" r:id="rId12"/>
    <sheet name="Гатчинский" sheetId="7" r:id="rId13"/>
    <sheet name="Кингисеппский" sheetId="13" r:id="rId14"/>
    <sheet name="ГОДОВОЙ ПЛАН" sheetId="27" r:id="rId15"/>
  </sheets>
  <definedNames>
    <definedName name="_xlnm.Print_Area" localSheetId="14">'ГОДОВОЙ ПЛАН'!$A$1:$BU$257</definedName>
    <definedName name="_xlnm.Print_Area" localSheetId="1">СПб!$A$4:$P$58</definedName>
  </definedNames>
  <calcPr calcId="124519" refMode="R1C1"/>
</workbook>
</file>

<file path=xl/calcChain.xml><?xml version="1.0" encoding="utf-8"?>
<calcChain xmlns="http://schemas.openxmlformats.org/spreadsheetml/2006/main">
  <c r="BM243" i="27"/>
  <c r="AX244"/>
  <c r="BQ243"/>
  <c r="BP243"/>
  <c r="BO243"/>
  <c r="BN243"/>
  <c r="BL243"/>
  <c r="BL226"/>
  <c r="BK226"/>
  <c r="BJ226"/>
  <c r="BN226" s="1"/>
  <c r="BJ215"/>
  <c r="BN215" s="1"/>
  <c r="BT215" s="1"/>
  <c r="BH211"/>
  <c r="BE194"/>
  <c r="BU194" s="1"/>
  <c r="BE190"/>
  <c r="BI190" s="1"/>
  <c r="BT190" s="1"/>
  <c r="BU190" s="1"/>
  <c r="BD185"/>
  <c r="BC185"/>
  <c r="BB185"/>
  <c r="BC179"/>
  <c r="BD179" s="1"/>
  <c r="BB179"/>
  <c r="BB175"/>
  <c r="BC175" s="1"/>
  <c r="BD175" s="1"/>
  <c r="BA175"/>
  <c r="AZ166"/>
  <c r="BC166" s="1"/>
  <c r="AY166"/>
  <c r="AX166"/>
  <c r="AT166"/>
  <c r="AR166"/>
  <c r="AQ166"/>
  <c r="AS144"/>
  <c r="AP144"/>
  <c r="AO144"/>
  <c r="AL144"/>
  <c r="AM144" s="1"/>
  <c r="AN130"/>
  <c r="BU130" s="1"/>
  <c r="AL130"/>
  <c r="AM130" s="1"/>
  <c r="AK126"/>
  <c r="AJ126"/>
  <c r="AI126"/>
  <c r="AG126"/>
  <c r="AF126"/>
  <c r="AH101"/>
  <c r="AN101" s="1"/>
  <c r="AF101"/>
  <c r="AE97"/>
  <c r="AH97" s="1"/>
  <c r="AN97" s="1"/>
  <c r="AA91"/>
  <c r="V62"/>
  <c r="U62"/>
  <c r="T62"/>
  <c r="S62"/>
  <c r="W60"/>
  <c r="W58"/>
  <c r="W57"/>
  <c r="W53"/>
  <c r="Q62"/>
  <c r="P62"/>
  <c r="O62"/>
  <c r="N62"/>
  <c r="R60"/>
  <c r="R58"/>
  <c r="R57"/>
  <c r="R53"/>
  <c r="L62"/>
  <c r="K62"/>
  <c r="BG211"/>
  <c r="BF201"/>
  <c r="BI201" s="1"/>
  <c r="BT201" s="1"/>
  <c r="BU201" s="1"/>
  <c r="AM112"/>
  <c r="AM111"/>
  <c r="AR97"/>
  <c r="AQ97"/>
  <c r="AP97"/>
  <c r="AO97"/>
  <c r="BR91"/>
  <c r="BQ91"/>
  <c r="BP91"/>
  <c r="BO91"/>
  <c r="BS90"/>
  <c r="BS88"/>
  <c r="BS87"/>
  <c r="BS67"/>
  <c r="BS64"/>
  <c r="BM91"/>
  <c r="BL91"/>
  <c r="BK91"/>
  <c r="BJ91"/>
  <c r="BN90"/>
  <c r="BN88"/>
  <c r="BN87"/>
  <c r="BN67"/>
  <c r="BN64"/>
  <c r="BH91"/>
  <c r="BG91"/>
  <c r="BF91"/>
  <c r="BE91"/>
  <c r="BI90"/>
  <c r="BI88"/>
  <c r="BI87"/>
  <c r="BI67"/>
  <c r="BI64"/>
  <c r="BB91"/>
  <c r="BA91"/>
  <c r="AZ91"/>
  <c r="AY91"/>
  <c r="BC90"/>
  <c r="BC88"/>
  <c r="BC87"/>
  <c r="BC67"/>
  <c r="BC64"/>
  <c r="AW91"/>
  <c r="AV91"/>
  <c r="AU91"/>
  <c r="AT91"/>
  <c r="AX90"/>
  <c r="AX88"/>
  <c r="AX87"/>
  <c r="AX67"/>
  <c r="AX64"/>
  <c r="AR91"/>
  <c r="AQ91"/>
  <c r="AP91"/>
  <c r="AO91"/>
  <c r="AS90"/>
  <c r="AS88"/>
  <c r="AS87"/>
  <c r="AS67"/>
  <c r="AS64"/>
  <c r="AL91"/>
  <c r="AK91"/>
  <c r="AJ91"/>
  <c r="AI91"/>
  <c r="AM90"/>
  <c r="AM88"/>
  <c r="AM87"/>
  <c r="AM67"/>
  <c r="AM64"/>
  <c r="AG91"/>
  <c r="AF91"/>
  <c r="AE91"/>
  <c r="AD91"/>
  <c r="AH90"/>
  <c r="AH88"/>
  <c r="AH87"/>
  <c r="AH67"/>
  <c r="AH64"/>
  <c r="AB91"/>
  <c r="Z91"/>
  <c r="Y91"/>
  <c r="AC90"/>
  <c r="AC88"/>
  <c r="AC87"/>
  <c r="AC67"/>
  <c r="AC64"/>
  <c r="V91"/>
  <c r="U91"/>
  <c r="T91"/>
  <c r="S91"/>
  <c r="W90"/>
  <c r="W88"/>
  <c r="W87"/>
  <c r="W67"/>
  <c r="W64"/>
  <c r="Q91"/>
  <c r="P91"/>
  <c r="O91"/>
  <c r="N91"/>
  <c r="R90"/>
  <c r="R88"/>
  <c r="R87"/>
  <c r="R67"/>
  <c r="R64"/>
  <c r="L91"/>
  <c r="K91"/>
  <c r="J91"/>
  <c r="I91"/>
  <c r="BR62"/>
  <c r="BQ62"/>
  <c r="BP62"/>
  <c r="BO62"/>
  <c r="BS60"/>
  <c r="BS58"/>
  <c r="BS57"/>
  <c r="BS53"/>
  <c r="BM62"/>
  <c r="BL62"/>
  <c r="BK62"/>
  <c r="BJ62"/>
  <c r="BN60"/>
  <c r="BN58"/>
  <c r="BN57"/>
  <c r="BN53"/>
  <c r="BH62"/>
  <c r="BG62"/>
  <c r="BF62"/>
  <c r="BE62"/>
  <c r="BI60"/>
  <c r="BI58"/>
  <c r="BI57"/>
  <c r="BI53"/>
  <c r="BB62"/>
  <c r="BA62"/>
  <c r="AZ62"/>
  <c r="AY62"/>
  <c r="BC60"/>
  <c r="BC58"/>
  <c r="BC57"/>
  <c r="BC53"/>
  <c r="AW62"/>
  <c r="AV62"/>
  <c r="AU62"/>
  <c r="AT62"/>
  <c r="AX60"/>
  <c r="AX58"/>
  <c r="AX57"/>
  <c r="AX53"/>
  <c r="AR62"/>
  <c r="AQ62"/>
  <c r="AP62"/>
  <c r="AO62"/>
  <c r="AS60"/>
  <c r="AS58"/>
  <c r="AS57"/>
  <c r="AS53"/>
  <c r="AL62"/>
  <c r="AK62"/>
  <c r="AJ62"/>
  <c r="AI62"/>
  <c r="AM60"/>
  <c r="AM58"/>
  <c r="AM57"/>
  <c r="AM53"/>
  <c r="AG62"/>
  <c r="AF62"/>
  <c r="AE62"/>
  <c r="AD62"/>
  <c r="AH60"/>
  <c r="AH58"/>
  <c r="AH57"/>
  <c r="AH53"/>
  <c r="AB62"/>
  <c r="AA62"/>
  <c r="Z62"/>
  <c r="Y62"/>
  <c r="AC60"/>
  <c r="AC58"/>
  <c r="AC57"/>
  <c r="AC53"/>
  <c r="BR130"/>
  <c r="BQ130"/>
  <c r="BP130"/>
  <c r="BO130"/>
  <c r="BM130"/>
  <c r="BL130"/>
  <c r="BK130"/>
  <c r="BJ130"/>
  <c r="BH130"/>
  <c r="BG130"/>
  <c r="BF130"/>
  <c r="BE130"/>
  <c r="BB130"/>
  <c r="BA130"/>
  <c r="AZ130"/>
  <c r="AY130"/>
  <c r="AW130"/>
  <c r="AV130"/>
  <c r="AU130"/>
  <c r="AT130"/>
  <c r="AR130"/>
  <c r="AQ130"/>
  <c r="AK130"/>
  <c r="AJ130"/>
  <c r="AI130"/>
  <c r="AG130"/>
  <c r="AF130"/>
  <c r="AE130"/>
  <c r="AD130"/>
  <c r="AB130"/>
  <c r="AA130"/>
  <c r="Z130"/>
  <c r="Y130"/>
  <c r="V130"/>
  <c r="U130"/>
  <c r="T130"/>
  <c r="S130"/>
  <c r="Q130"/>
  <c r="P130"/>
  <c r="O130"/>
  <c r="N130"/>
  <c r="L130"/>
  <c r="K130"/>
  <c r="J130"/>
  <c r="I130"/>
  <c r="BS128"/>
  <c r="BN128"/>
  <c r="BI128"/>
  <c r="BC128"/>
  <c r="AX128"/>
  <c r="AS128"/>
  <c r="AM128"/>
  <c r="AH128"/>
  <c r="AC128"/>
  <c r="W128"/>
  <c r="R128"/>
  <c r="M128"/>
  <c r="BH226"/>
  <c r="AO166"/>
  <c r="BK243"/>
  <c r="AT175"/>
  <c r="AW190"/>
  <c r="AX190" s="1"/>
  <c r="BJ243"/>
  <c r="BG226"/>
  <c r="BF226"/>
  <c r="BE215"/>
  <c r="BI215" s="1"/>
  <c r="BB211"/>
  <c r="BA201"/>
  <c r="BC201" s="1"/>
  <c r="BD201" s="1"/>
  <c r="AZ194"/>
  <c r="BC194" s="1"/>
  <c r="BD194" s="1"/>
  <c r="AY190"/>
  <c r="AV185"/>
  <c r="AX185" s="1"/>
  <c r="AU179"/>
  <c r="AX179" s="1"/>
  <c r="AU175"/>
  <c r="AP166"/>
  <c r="AE101"/>
  <c r="AD97"/>
  <c r="I243"/>
  <c r="J243"/>
  <c r="K243"/>
  <c r="L243"/>
  <c r="N243"/>
  <c r="O243"/>
  <c r="P243"/>
  <c r="Q243"/>
  <c r="S243"/>
  <c r="T243"/>
  <c r="U243"/>
  <c r="V243"/>
  <c r="Y243"/>
  <c r="Z243"/>
  <c r="AA243"/>
  <c r="AB243"/>
  <c r="AD243"/>
  <c r="AE243"/>
  <c r="AF243"/>
  <c r="AG243"/>
  <c r="AI243"/>
  <c r="AJ243"/>
  <c r="AK243"/>
  <c r="AL243"/>
  <c r="AO243"/>
  <c r="AP243"/>
  <c r="AQ243"/>
  <c r="AR243"/>
  <c r="AT243"/>
  <c r="AU243"/>
  <c r="AV243"/>
  <c r="AW243"/>
  <c r="AY243"/>
  <c r="AZ243"/>
  <c r="BA243"/>
  <c r="BB243"/>
  <c r="BE243"/>
  <c r="BF243"/>
  <c r="BG243"/>
  <c r="BH243"/>
  <c r="M64"/>
  <c r="M67"/>
  <c r="AS164"/>
  <c r="AS163"/>
  <c r="AS160"/>
  <c r="AS159"/>
  <c r="AW194"/>
  <c r="AU194"/>
  <c r="AT194"/>
  <c r="AK144"/>
  <c r="AJ144"/>
  <c r="AI144"/>
  <c r="BS242"/>
  <c r="BS241"/>
  <c r="BS240"/>
  <c r="BN242"/>
  <c r="BN241"/>
  <c r="BN240"/>
  <c r="BI242"/>
  <c r="BI241"/>
  <c r="BI240"/>
  <c r="BC242"/>
  <c r="BC241"/>
  <c r="BC240"/>
  <c r="AX242"/>
  <c r="AX241"/>
  <c r="AX240"/>
  <c r="AS242"/>
  <c r="AS241"/>
  <c r="AS240"/>
  <c r="AM242"/>
  <c r="AM241"/>
  <c r="AM240"/>
  <c r="AH242"/>
  <c r="AH241"/>
  <c r="AH240"/>
  <c r="AC242"/>
  <c r="AC241"/>
  <c r="AC240"/>
  <c r="W242"/>
  <c r="W241"/>
  <c r="W240"/>
  <c r="R242"/>
  <c r="R241"/>
  <c r="R240"/>
  <c r="BR211"/>
  <c r="BQ211"/>
  <c r="BP211"/>
  <c r="BO211"/>
  <c r="BS210"/>
  <c r="BS203"/>
  <c r="BM211"/>
  <c r="BL211"/>
  <c r="BK211"/>
  <c r="BJ211"/>
  <c r="BN210"/>
  <c r="BN203"/>
  <c r="BF211"/>
  <c r="BE211"/>
  <c r="BI210"/>
  <c r="BI203"/>
  <c r="BA211"/>
  <c r="AZ211"/>
  <c r="AY211"/>
  <c r="BC210"/>
  <c r="BC203"/>
  <c r="AV211"/>
  <c r="AU211"/>
  <c r="AT211"/>
  <c r="AX210"/>
  <c r="AX203"/>
  <c r="AR211"/>
  <c r="AQ211"/>
  <c r="AP211"/>
  <c r="AO211"/>
  <c r="AS210"/>
  <c r="AS203"/>
  <c r="AL211"/>
  <c r="AK211"/>
  <c r="AJ211"/>
  <c r="AI211"/>
  <c r="AM210"/>
  <c r="AM203"/>
  <c r="AG211"/>
  <c r="AF211"/>
  <c r="AE211"/>
  <c r="AD211"/>
  <c r="AH210"/>
  <c r="AH203"/>
  <c r="AB211"/>
  <c r="AA211"/>
  <c r="Z211"/>
  <c r="Y211"/>
  <c r="AC210"/>
  <c r="AC203"/>
  <c r="V211"/>
  <c r="U211"/>
  <c r="T211"/>
  <c r="S211"/>
  <c r="W210"/>
  <c r="W203"/>
  <c r="Q211"/>
  <c r="P211"/>
  <c r="O211"/>
  <c r="N211"/>
  <c r="R210"/>
  <c r="R203"/>
  <c r="L211"/>
  <c r="K211"/>
  <c r="J211"/>
  <c r="I211"/>
  <c r="BS189"/>
  <c r="BN189"/>
  <c r="BI189"/>
  <c r="BC189"/>
  <c r="AX189"/>
  <c r="AS189"/>
  <c r="AM189"/>
  <c r="AH189"/>
  <c r="AC189"/>
  <c r="W189"/>
  <c r="R189"/>
  <c r="BS184"/>
  <c r="BS183"/>
  <c r="BN184"/>
  <c r="BN183"/>
  <c r="BI184"/>
  <c r="BI183"/>
  <c r="BC184"/>
  <c r="BC183"/>
  <c r="AX184"/>
  <c r="AX183"/>
  <c r="AS184"/>
  <c r="AS183"/>
  <c r="AM184"/>
  <c r="AM183"/>
  <c r="AH184"/>
  <c r="AH183"/>
  <c r="AC184"/>
  <c r="AC183"/>
  <c r="W184"/>
  <c r="W183"/>
  <c r="R184"/>
  <c r="R183"/>
  <c r="BS164"/>
  <c r="BS163"/>
  <c r="BS160"/>
  <c r="BS159"/>
  <c r="BN164"/>
  <c r="BN163"/>
  <c r="BN160"/>
  <c r="BN159"/>
  <c r="BI164"/>
  <c r="BI163"/>
  <c r="BI160"/>
  <c r="BI159"/>
  <c r="BC164"/>
  <c r="BC163"/>
  <c r="BC160"/>
  <c r="BC159"/>
  <c r="AX164"/>
  <c r="AX163"/>
  <c r="AX160"/>
  <c r="AX159"/>
  <c r="AM164"/>
  <c r="AM163"/>
  <c r="AM160"/>
  <c r="AM159"/>
  <c r="AH164"/>
  <c r="AH163"/>
  <c r="AH160"/>
  <c r="AH159"/>
  <c r="AC164"/>
  <c r="AC163"/>
  <c r="AC160"/>
  <c r="AC159"/>
  <c r="W164"/>
  <c r="W163"/>
  <c r="W160"/>
  <c r="W159"/>
  <c r="R164"/>
  <c r="R163"/>
  <c r="R160"/>
  <c r="R159"/>
  <c r="BS125"/>
  <c r="BS124"/>
  <c r="BS123"/>
  <c r="BS122"/>
  <c r="BS120"/>
  <c r="BS115"/>
  <c r="BN125"/>
  <c r="BN124"/>
  <c r="BN123"/>
  <c r="BN122"/>
  <c r="BN120"/>
  <c r="BN115"/>
  <c r="BI125"/>
  <c r="BI124"/>
  <c r="BI123"/>
  <c r="BI122"/>
  <c r="BI120"/>
  <c r="BI115"/>
  <c r="BC125"/>
  <c r="BC124"/>
  <c r="BC123"/>
  <c r="BC122"/>
  <c r="BC120"/>
  <c r="BC115"/>
  <c r="AX125"/>
  <c r="AX124"/>
  <c r="AX123"/>
  <c r="AX122"/>
  <c r="AX120"/>
  <c r="AX115"/>
  <c r="AS125"/>
  <c r="AS124"/>
  <c r="AS123"/>
  <c r="AS122"/>
  <c r="AS120"/>
  <c r="AS115"/>
  <c r="AM125"/>
  <c r="AM124"/>
  <c r="AM123"/>
  <c r="AM122"/>
  <c r="AM120"/>
  <c r="AM115"/>
  <c r="AH125"/>
  <c r="AH124"/>
  <c r="AH123"/>
  <c r="AH122"/>
  <c r="AH120"/>
  <c r="AH115"/>
  <c r="AC125"/>
  <c r="AC124"/>
  <c r="AC123"/>
  <c r="AC122"/>
  <c r="AC120"/>
  <c r="AC115"/>
  <c r="W125"/>
  <c r="W124"/>
  <c r="W123"/>
  <c r="W122"/>
  <c r="W120"/>
  <c r="W115"/>
  <c r="R125"/>
  <c r="R124"/>
  <c r="R123"/>
  <c r="R122"/>
  <c r="R120"/>
  <c r="R115"/>
  <c r="BR101"/>
  <c r="BQ101"/>
  <c r="BP101"/>
  <c r="BO101"/>
  <c r="BS99"/>
  <c r="BM101"/>
  <c r="BL101"/>
  <c r="BK101"/>
  <c r="BJ101"/>
  <c r="BN99"/>
  <c r="BH101"/>
  <c r="BG101"/>
  <c r="BF101"/>
  <c r="BE101"/>
  <c r="BI99"/>
  <c r="BB101"/>
  <c r="BA101"/>
  <c r="AZ101"/>
  <c r="AY101"/>
  <c r="BC99"/>
  <c r="AW101"/>
  <c r="AV101"/>
  <c r="AU101"/>
  <c r="AT101"/>
  <c r="AX99"/>
  <c r="AR101"/>
  <c r="AQ101"/>
  <c r="AP101"/>
  <c r="AO101"/>
  <c r="AS99"/>
  <c r="AL101"/>
  <c r="AK101"/>
  <c r="AJ101"/>
  <c r="AI101"/>
  <c r="AM99"/>
  <c r="AD101"/>
  <c r="AH99"/>
  <c r="AB101"/>
  <c r="AA101"/>
  <c r="Z101"/>
  <c r="Y101"/>
  <c r="AC99"/>
  <c r="V101"/>
  <c r="U101"/>
  <c r="T101"/>
  <c r="S101"/>
  <c r="W99"/>
  <c r="Q101"/>
  <c r="P101"/>
  <c r="O101"/>
  <c r="N101"/>
  <c r="R99"/>
  <c r="L101"/>
  <c r="K101"/>
  <c r="J101"/>
  <c r="I101"/>
  <c r="AG144"/>
  <c r="AF144"/>
  <c r="AE144"/>
  <c r="AD144"/>
  <c r="AH132"/>
  <c r="AB144"/>
  <c r="AA144"/>
  <c r="Z144"/>
  <c r="Y144"/>
  <c r="BS231"/>
  <c r="BS228"/>
  <c r="BN231"/>
  <c r="BN228"/>
  <c r="BI231"/>
  <c r="BI228"/>
  <c r="BC231"/>
  <c r="BC228"/>
  <c r="AX231"/>
  <c r="AX228"/>
  <c r="AS231"/>
  <c r="AS228"/>
  <c r="AM231"/>
  <c r="AM228"/>
  <c r="AH231"/>
  <c r="AH228"/>
  <c r="AC231"/>
  <c r="AC228"/>
  <c r="W231"/>
  <c r="W228"/>
  <c r="R231"/>
  <c r="R228"/>
  <c r="BR215"/>
  <c r="BQ215"/>
  <c r="BP215"/>
  <c r="BO215"/>
  <c r="BS214"/>
  <c r="BS213"/>
  <c r="BM215"/>
  <c r="BL215"/>
  <c r="BK215"/>
  <c r="BN214"/>
  <c r="BN213"/>
  <c r="BH215"/>
  <c r="BG215"/>
  <c r="BF215"/>
  <c r="BI214"/>
  <c r="BI213"/>
  <c r="BB215"/>
  <c r="BA215"/>
  <c r="AZ215"/>
  <c r="BC214"/>
  <c r="BC213"/>
  <c r="AW215"/>
  <c r="AV215"/>
  <c r="AU215"/>
  <c r="AT215"/>
  <c r="AX214"/>
  <c r="AX213"/>
  <c r="AR215"/>
  <c r="AQ215"/>
  <c r="AP215"/>
  <c r="AO215"/>
  <c r="AS214"/>
  <c r="AS213"/>
  <c r="AL215"/>
  <c r="AK215"/>
  <c r="AJ215"/>
  <c r="AI215"/>
  <c r="AM214"/>
  <c r="AM213"/>
  <c r="AG215"/>
  <c r="AF215"/>
  <c r="AE215"/>
  <c r="AD215"/>
  <c r="AH214"/>
  <c r="AH213"/>
  <c r="AB215"/>
  <c r="AA215"/>
  <c r="Z215"/>
  <c r="Y215"/>
  <c r="AC214"/>
  <c r="AC213"/>
  <c r="V215"/>
  <c r="U215"/>
  <c r="T215"/>
  <c r="S215"/>
  <c r="W214"/>
  <c r="W213"/>
  <c r="Q215"/>
  <c r="P215"/>
  <c r="O215"/>
  <c r="N215"/>
  <c r="R214"/>
  <c r="R213"/>
  <c r="L215"/>
  <c r="K215"/>
  <c r="J215"/>
  <c r="I215"/>
  <c r="BR201"/>
  <c r="BQ201"/>
  <c r="BP201"/>
  <c r="BO201"/>
  <c r="BS200"/>
  <c r="BS196"/>
  <c r="BM201"/>
  <c r="BL201"/>
  <c r="BK201"/>
  <c r="BJ201"/>
  <c r="BN200"/>
  <c r="BN196"/>
  <c r="BH201"/>
  <c r="BG201"/>
  <c r="BE201"/>
  <c r="BI200"/>
  <c r="BI196"/>
  <c r="BB201"/>
  <c r="AZ201"/>
  <c r="AY201"/>
  <c r="BC200"/>
  <c r="BC196"/>
  <c r="AV201"/>
  <c r="AU201"/>
  <c r="AT201"/>
  <c r="AX200"/>
  <c r="AX196"/>
  <c r="AR201"/>
  <c r="AQ201"/>
  <c r="AP201"/>
  <c r="AO201"/>
  <c r="AS200"/>
  <c r="AS196"/>
  <c r="AL201"/>
  <c r="AK201"/>
  <c r="AJ201"/>
  <c r="AI201"/>
  <c r="AM200"/>
  <c r="AM196"/>
  <c r="AG201"/>
  <c r="AF201"/>
  <c r="AE201"/>
  <c r="AD201"/>
  <c r="AH200"/>
  <c r="AH196"/>
  <c r="AB201"/>
  <c r="AA201"/>
  <c r="Z201"/>
  <c r="Y201"/>
  <c r="AC200"/>
  <c r="AC196"/>
  <c r="V201"/>
  <c r="U201"/>
  <c r="T201"/>
  <c r="S201"/>
  <c r="W200"/>
  <c r="W196"/>
  <c r="Q201"/>
  <c r="P201"/>
  <c r="O201"/>
  <c r="N201"/>
  <c r="R200"/>
  <c r="R196"/>
  <c r="L201"/>
  <c r="K201"/>
  <c r="J201"/>
  <c r="I201"/>
  <c r="BR194"/>
  <c r="BQ194"/>
  <c r="BP194"/>
  <c r="BO194"/>
  <c r="BM194"/>
  <c r="BL194"/>
  <c r="BK194"/>
  <c r="BJ194"/>
  <c r="BH194"/>
  <c r="BG194"/>
  <c r="BF194"/>
  <c r="BB194"/>
  <c r="BA194"/>
  <c r="AY194"/>
  <c r="AR194"/>
  <c r="AQ194"/>
  <c r="AP194"/>
  <c r="AO194"/>
  <c r="AL194"/>
  <c r="AK194"/>
  <c r="AJ194"/>
  <c r="AI194"/>
  <c r="AG194"/>
  <c r="AF194"/>
  <c r="AE194"/>
  <c r="AD194"/>
  <c r="AB194"/>
  <c r="AA194"/>
  <c r="Z194"/>
  <c r="Y194"/>
  <c r="V194"/>
  <c r="U194"/>
  <c r="T194"/>
  <c r="S194"/>
  <c r="Q194"/>
  <c r="P194"/>
  <c r="O194"/>
  <c r="N194"/>
  <c r="L194"/>
  <c r="K194"/>
  <c r="J194"/>
  <c r="I194"/>
  <c r="BR190"/>
  <c r="BQ190"/>
  <c r="BP190"/>
  <c r="BO190"/>
  <c r="BS187"/>
  <c r="BM190"/>
  <c r="BL190"/>
  <c r="BK190"/>
  <c r="BJ190"/>
  <c r="BN187"/>
  <c r="BH190"/>
  <c r="BG190"/>
  <c r="BF190"/>
  <c r="BI187"/>
  <c r="BA190"/>
  <c r="AZ190"/>
  <c r="BC187"/>
  <c r="AV190"/>
  <c r="AT190"/>
  <c r="AX187"/>
  <c r="AR190"/>
  <c r="AQ190"/>
  <c r="AP190"/>
  <c r="AO190"/>
  <c r="AS187"/>
  <c r="AL190"/>
  <c r="AK190"/>
  <c r="AJ190"/>
  <c r="AI190"/>
  <c r="AM187"/>
  <c r="AG190"/>
  <c r="AF190"/>
  <c r="AE190"/>
  <c r="AD190"/>
  <c r="AH187"/>
  <c r="AB190"/>
  <c r="AA190"/>
  <c r="Z190"/>
  <c r="Y190"/>
  <c r="AC187"/>
  <c r="V190"/>
  <c r="U190"/>
  <c r="T190"/>
  <c r="S190"/>
  <c r="W187"/>
  <c r="Q190"/>
  <c r="P190"/>
  <c r="O190"/>
  <c r="N190"/>
  <c r="R187"/>
  <c r="L190"/>
  <c r="K190"/>
  <c r="J190"/>
  <c r="I190"/>
  <c r="BR185"/>
  <c r="BQ185"/>
  <c r="BP185"/>
  <c r="BO185"/>
  <c r="BS181"/>
  <c r="BM185"/>
  <c r="BL185"/>
  <c r="BK185"/>
  <c r="BJ185"/>
  <c r="BN181"/>
  <c r="BH185"/>
  <c r="BG185"/>
  <c r="BF185"/>
  <c r="BE185"/>
  <c r="BI181"/>
  <c r="AZ185"/>
  <c r="AY185"/>
  <c r="BC181"/>
  <c r="AW185"/>
  <c r="AU185"/>
  <c r="AX181"/>
  <c r="AR185"/>
  <c r="AQ185"/>
  <c r="AP185"/>
  <c r="AO185"/>
  <c r="AS181"/>
  <c r="AL185"/>
  <c r="AK185"/>
  <c r="AJ185"/>
  <c r="AI185"/>
  <c r="AM181"/>
  <c r="AG185"/>
  <c r="AF185"/>
  <c r="AE185"/>
  <c r="AD185"/>
  <c r="AH181"/>
  <c r="AB185"/>
  <c r="AA185"/>
  <c r="Z185"/>
  <c r="Y185"/>
  <c r="AC181"/>
  <c r="V185"/>
  <c r="U185"/>
  <c r="T185"/>
  <c r="S185"/>
  <c r="W181"/>
  <c r="Q185"/>
  <c r="P185"/>
  <c r="O185"/>
  <c r="N185"/>
  <c r="R181"/>
  <c r="L185"/>
  <c r="K185"/>
  <c r="J185"/>
  <c r="I185"/>
  <c r="BR179"/>
  <c r="BQ179"/>
  <c r="BP179"/>
  <c r="BO179"/>
  <c r="BS177"/>
  <c r="BM179"/>
  <c r="BL179"/>
  <c r="BK179"/>
  <c r="BJ179"/>
  <c r="BN177"/>
  <c r="BH179"/>
  <c r="BG179"/>
  <c r="BF179"/>
  <c r="BE179"/>
  <c r="BI177"/>
  <c r="AZ179"/>
  <c r="AY179"/>
  <c r="BC177"/>
  <c r="AW179"/>
  <c r="AV179"/>
  <c r="AT179"/>
  <c r="AX177"/>
  <c r="AQ179"/>
  <c r="AP179"/>
  <c r="AO179"/>
  <c r="AS177"/>
  <c r="AL179"/>
  <c r="AK179"/>
  <c r="AJ179"/>
  <c r="AI179"/>
  <c r="AM177"/>
  <c r="AG179"/>
  <c r="AF179"/>
  <c r="AE179"/>
  <c r="AD179"/>
  <c r="AH177"/>
  <c r="AB179"/>
  <c r="AA179"/>
  <c r="Z179"/>
  <c r="Y179"/>
  <c r="AC177"/>
  <c r="V179"/>
  <c r="U179"/>
  <c r="T179"/>
  <c r="S179"/>
  <c r="W177"/>
  <c r="Q179"/>
  <c r="P179"/>
  <c r="O179"/>
  <c r="N179"/>
  <c r="R177"/>
  <c r="L179"/>
  <c r="K179"/>
  <c r="J179"/>
  <c r="I179"/>
  <c r="BR175"/>
  <c r="BQ175"/>
  <c r="BP175"/>
  <c r="BO175"/>
  <c r="BS174"/>
  <c r="BS169"/>
  <c r="BS168"/>
  <c r="BM175"/>
  <c r="BL175"/>
  <c r="BK175"/>
  <c r="BJ175"/>
  <c r="BN174"/>
  <c r="BN169"/>
  <c r="BN168"/>
  <c r="BH175"/>
  <c r="BG175"/>
  <c r="BF175"/>
  <c r="BE175"/>
  <c r="BI174"/>
  <c r="BI169"/>
  <c r="BI168"/>
  <c r="BC174"/>
  <c r="BC169"/>
  <c r="BC168"/>
  <c r="AW175"/>
  <c r="AV175"/>
  <c r="AX174"/>
  <c r="AX169"/>
  <c r="AX168"/>
  <c r="AR175"/>
  <c r="AP175"/>
  <c r="AO175"/>
  <c r="AS174"/>
  <c r="AS169"/>
  <c r="AS168"/>
  <c r="AL175"/>
  <c r="AK175"/>
  <c r="AJ175"/>
  <c r="AI175"/>
  <c r="AM174"/>
  <c r="AM169"/>
  <c r="AM168"/>
  <c r="AG175"/>
  <c r="AF175"/>
  <c r="AE175"/>
  <c r="AD175"/>
  <c r="AH174"/>
  <c r="AH169"/>
  <c r="AH168"/>
  <c r="AB175"/>
  <c r="AA175"/>
  <c r="Z175"/>
  <c r="Y175"/>
  <c r="AC174"/>
  <c r="AC169"/>
  <c r="AC168"/>
  <c r="V175"/>
  <c r="U175"/>
  <c r="T175"/>
  <c r="S175"/>
  <c r="W174"/>
  <c r="W169"/>
  <c r="W168"/>
  <c r="Q175"/>
  <c r="P175"/>
  <c r="O175"/>
  <c r="R174"/>
  <c r="R169"/>
  <c r="R168"/>
  <c r="L175"/>
  <c r="K175"/>
  <c r="J175"/>
  <c r="I175"/>
  <c r="BR166"/>
  <c r="BQ166"/>
  <c r="BP166"/>
  <c r="BO166"/>
  <c r="BS155"/>
  <c r="BS154"/>
  <c r="BS151"/>
  <c r="BS149"/>
  <c r="BS147"/>
  <c r="BS146"/>
  <c r="BM166"/>
  <c r="BL166"/>
  <c r="BK166"/>
  <c r="BJ166"/>
  <c r="BN155"/>
  <c r="BN154"/>
  <c r="BN151"/>
  <c r="BN149"/>
  <c r="BN147"/>
  <c r="BN146"/>
  <c r="BH166"/>
  <c r="BG166"/>
  <c r="BF166"/>
  <c r="BE166"/>
  <c r="BI155"/>
  <c r="BI154"/>
  <c r="BI151"/>
  <c r="BI149"/>
  <c r="BI147"/>
  <c r="BI146"/>
  <c r="BB166"/>
  <c r="BA166"/>
  <c r="BC155"/>
  <c r="BC154"/>
  <c r="BC151"/>
  <c r="BC149"/>
  <c r="BC147"/>
  <c r="BC146"/>
  <c r="AX155"/>
  <c r="AX154"/>
  <c r="AX151"/>
  <c r="AX149"/>
  <c r="AX147"/>
  <c r="AX146"/>
  <c r="AS155"/>
  <c r="AS154"/>
  <c r="AS151"/>
  <c r="AS149"/>
  <c r="AS147"/>
  <c r="AS146"/>
  <c r="AL166"/>
  <c r="AK166"/>
  <c r="AJ166"/>
  <c r="AI166"/>
  <c r="AM155"/>
  <c r="AM154"/>
  <c r="AM151"/>
  <c r="AM149"/>
  <c r="AM147"/>
  <c r="AM146"/>
  <c r="AG166"/>
  <c r="AF166"/>
  <c r="AE166"/>
  <c r="AD166"/>
  <c r="AH155"/>
  <c r="AH154"/>
  <c r="AH151"/>
  <c r="AH149"/>
  <c r="AH147"/>
  <c r="AH146"/>
  <c r="AB166"/>
  <c r="AA166"/>
  <c r="Z166"/>
  <c r="Y166"/>
  <c r="AC155"/>
  <c r="AC154"/>
  <c r="AC151"/>
  <c r="AC149"/>
  <c r="AC147"/>
  <c r="AC146"/>
  <c r="V166"/>
  <c r="U166"/>
  <c r="T166"/>
  <c r="S166"/>
  <c r="W155"/>
  <c r="W154"/>
  <c r="W151"/>
  <c r="W149"/>
  <c r="W147"/>
  <c r="W146"/>
  <c r="Q166"/>
  <c r="P166"/>
  <c r="O166"/>
  <c r="N166"/>
  <c r="R155"/>
  <c r="R154"/>
  <c r="R151"/>
  <c r="R149"/>
  <c r="R147"/>
  <c r="R146"/>
  <c r="L166"/>
  <c r="K166"/>
  <c r="J166"/>
  <c r="I166"/>
  <c r="BR144"/>
  <c r="BQ144"/>
  <c r="BP144"/>
  <c r="BO144"/>
  <c r="BS132"/>
  <c r="BM144"/>
  <c r="BL144"/>
  <c r="BK144"/>
  <c r="BJ144"/>
  <c r="BN132"/>
  <c r="BH144"/>
  <c r="BG144"/>
  <c r="BF144"/>
  <c r="BE144"/>
  <c r="BI132"/>
  <c r="BB144"/>
  <c r="BA144"/>
  <c r="AZ144"/>
  <c r="AY144"/>
  <c r="BC132"/>
  <c r="AW144"/>
  <c r="AV144"/>
  <c r="AU144"/>
  <c r="AT144"/>
  <c r="AX132"/>
  <c r="AS132"/>
  <c r="AM132"/>
  <c r="AC132"/>
  <c r="V144"/>
  <c r="U144"/>
  <c r="T144"/>
  <c r="S144"/>
  <c r="W132"/>
  <c r="Q144"/>
  <c r="P144"/>
  <c r="O144"/>
  <c r="N144"/>
  <c r="R132"/>
  <c r="L144"/>
  <c r="K144"/>
  <c r="J144"/>
  <c r="I144"/>
  <c r="BR126"/>
  <c r="BQ126"/>
  <c r="BP126"/>
  <c r="BO126"/>
  <c r="BS110"/>
  <c r="BS109"/>
  <c r="BS107"/>
  <c r="BS106"/>
  <c r="BS105"/>
  <c r="BS104"/>
  <c r="BS103"/>
  <c r="BM126"/>
  <c r="BL126"/>
  <c r="BK126"/>
  <c r="BJ126"/>
  <c r="BN110"/>
  <c r="BN109"/>
  <c r="BN107"/>
  <c r="BN106"/>
  <c r="BN105"/>
  <c r="BN104"/>
  <c r="BN103"/>
  <c r="BH126"/>
  <c r="BG126"/>
  <c r="BF126"/>
  <c r="BE126"/>
  <c r="BI110"/>
  <c r="BI109"/>
  <c r="BI107"/>
  <c r="BI106"/>
  <c r="BI105"/>
  <c r="BI104"/>
  <c r="BI103"/>
  <c r="BB126"/>
  <c r="BA126"/>
  <c r="AZ126"/>
  <c r="AY126"/>
  <c r="BC110"/>
  <c r="BC109"/>
  <c r="BC107"/>
  <c r="BC106"/>
  <c r="BC105"/>
  <c r="BC104"/>
  <c r="BC103"/>
  <c r="AW126"/>
  <c r="AV126"/>
  <c r="AU126"/>
  <c r="AT126"/>
  <c r="AX110"/>
  <c r="AX109"/>
  <c r="AX107"/>
  <c r="AX106"/>
  <c r="AX105"/>
  <c r="AX104"/>
  <c r="AX103"/>
  <c r="AR126"/>
  <c r="AQ126"/>
  <c r="AP126"/>
  <c r="AS110"/>
  <c r="AS109"/>
  <c r="AS107"/>
  <c r="AS106"/>
  <c r="AS105"/>
  <c r="AS104"/>
  <c r="AS103"/>
  <c r="AM110"/>
  <c r="AM109"/>
  <c r="AM107"/>
  <c r="AM106"/>
  <c r="AM105"/>
  <c r="AM104"/>
  <c r="AM103"/>
  <c r="AE126"/>
  <c r="AD126"/>
  <c r="AH110"/>
  <c r="AH109"/>
  <c r="AH107"/>
  <c r="AH106"/>
  <c r="AH105"/>
  <c r="AH104"/>
  <c r="AH103"/>
  <c r="AB126"/>
  <c r="AA126"/>
  <c r="Z126"/>
  <c r="Y126"/>
  <c r="AC110"/>
  <c r="AC109"/>
  <c r="AC107"/>
  <c r="AC106"/>
  <c r="AC105"/>
  <c r="AC104"/>
  <c r="AC103"/>
  <c r="V126"/>
  <c r="U126"/>
  <c r="T126"/>
  <c r="S126"/>
  <c r="W110"/>
  <c r="W109"/>
  <c r="W107"/>
  <c r="W106"/>
  <c r="W105"/>
  <c r="W104"/>
  <c r="W103"/>
  <c r="Q126"/>
  <c r="P126"/>
  <c r="O126"/>
  <c r="N126"/>
  <c r="R110"/>
  <c r="R109"/>
  <c r="R107"/>
  <c r="R106"/>
  <c r="R105"/>
  <c r="R104"/>
  <c r="R103"/>
  <c r="L126"/>
  <c r="K126"/>
  <c r="J126"/>
  <c r="I126"/>
  <c r="BR97"/>
  <c r="BQ97"/>
  <c r="BP97"/>
  <c r="BO97"/>
  <c r="BS96"/>
  <c r="BS93"/>
  <c r="BM97"/>
  <c r="BL97"/>
  <c r="BK97"/>
  <c r="BJ97"/>
  <c r="BN96"/>
  <c r="BN93"/>
  <c r="BH97"/>
  <c r="BG97"/>
  <c r="BF97"/>
  <c r="BE97"/>
  <c r="BI96"/>
  <c r="BI93"/>
  <c r="BB97"/>
  <c r="BA97"/>
  <c r="AZ97"/>
  <c r="AY97"/>
  <c r="BC96"/>
  <c r="BC93"/>
  <c r="AW97"/>
  <c r="AV97"/>
  <c r="AU97"/>
  <c r="AT97"/>
  <c r="AX96"/>
  <c r="AX93"/>
  <c r="AS96"/>
  <c r="AS93"/>
  <c r="AL97"/>
  <c r="AK97"/>
  <c r="AJ97"/>
  <c r="AI97"/>
  <c r="AM96"/>
  <c r="AM93"/>
  <c r="AH96"/>
  <c r="AH93"/>
  <c r="AB97"/>
  <c r="AA97"/>
  <c r="Z97"/>
  <c r="Y97"/>
  <c r="AC96"/>
  <c r="AC93"/>
  <c r="V97"/>
  <c r="U97"/>
  <c r="T97"/>
  <c r="S97"/>
  <c r="W96"/>
  <c r="W93"/>
  <c r="Q97"/>
  <c r="P97"/>
  <c r="O97"/>
  <c r="N97"/>
  <c r="R96"/>
  <c r="R93"/>
  <c r="L97"/>
  <c r="K97"/>
  <c r="J97"/>
  <c r="I97"/>
  <c r="BS225"/>
  <c r="BS223"/>
  <c r="BS222"/>
  <c r="BS219"/>
  <c r="BS217"/>
  <c r="BN225"/>
  <c r="BN223"/>
  <c r="BN222"/>
  <c r="BN219"/>
  <c r="BN217"/>
  <c r="BI225"/>
  <c r="BI223"/>
  <c r="BI222"/>
  <c r="BI219"/>
  <c r="BI217"/>
  <c r="BC225"/>
  <c r="BC223"/>
  <c r="BC222"/>
  <c r="BC219"/>
  <c r="BC217"/>
  <c r="AX225"/>
  <c r="AX223"/>
  <c r="AX222"/>
  <c r="AX219"/>
  <c r="AX217"/>
  <c r="AS225"/>
  <c r="AS223"/>
  <c r="AS222"/>
  <c r="AS219"/>
  <c r="AS217"/>
  <c r="AM225"/>
  <c r="AM223"/>
  <c r="AM222"/>
  <c r="AM219"/>
  <c r="AM217"/>
  <c r="AH225"/>
  <c r="AH223"/>
  <c r="AH222"/>
  <c r="AH219"/>
  <c r="AH217"/>
  <c r="AC225"/>
  <c r="AC223"/>
  <c r="AC222"/>
  <c r="AC219"/>
  <c r="AC217"/>
  <c r="W225"/>
  <c r="W223"/>
  <c r="W222"/>
  <c r="W219"/>
  <c r="W217"/>
  <c r="R225"/>
  <c r="R223"/>
  <c r="R222"/>
  <c r="R219"/>
  <c r="R217"/>
  <c r="BR226"/>
  <c r="BQ226"/>
  <c r="BP226"/>
  <c r="BO226"/>
  <c r="BE226"/>
  <c r="BB226"/>
  <c r="AY226"/>
  <c r="AW226"/>
  <c r="AV226"/>
  <c r="AU226"/>
  <c r="AT226"/>
  <c r="AR226"/>
  <c r="AQ226"/>
  <c r="AP226"/>
  <c r="AO226"/>
  <c r="AL226"/>
  <c r="AK226"/>
  <c r="AJ226"/>
  <c r="AI226"/>
  <c r="AG226"/>
  <c r="AF226"/>
  <c r="AE226"/>
  <c r="AD226"/>
  <c r="AB226"/>
  <c r="AA226"/>
  <c r="Z226"/>
  <c r="Y226"/>
  <c r="V226"/>
  <c r="U226"/>
  <c r="T226"/>
  <c r="S226"/>
  <c r="Q226"/>
  <c r="P226"/>
  <c r="O226"/>
  <c r="N226"/>
  <c r="L226"/>
  <c r="K226"/>
  <c r="J226"/>
  <c r="I226"/>
  <c r="M132"/>
  <c r="M57"/>
  <c r="M53"/>
  <c r="M242"/>
  <c r="M241"/>
  <c r="M240"/>
  <c r="M210"/>
  <c r="M203"/>
  <c r="M189"/>
  <c r="M184"/>
  <c r="M183"/>
  <c r="M159"/>
  <c r="M125"/>
  <c r="M124"/>
  <c r="M123"/>
  <c r="M115"/>
  <c r="M99"/>
  <c r="M90"/>
  <c r="M60"/>
  <c r="M58"/>
  <c r="M228"/>
  <c r="M225"/>
  <c r="M223"/>
  <c r="M177"/>
  <c r="M214"/>
  <c r="M213"/>
  <c r="M169"/>
  <c r="M147"/>
  <c r="M164"/>
  <c r="M163"/>
  <c r="M160"/>
  <c r="M122"/>
  <c r="M120"/>
  <c r="M105"/>
  <c r="M104"/>
  <c r="M200"/>
  <c r="M88"/>
  <c r="M219"/>
  <c r="M231"/>
  <c r="M222"/>
  <c r="M217"/>
  <c r="M196"/>
  <c r="M187"/>
  <c r="M181"/>
  <c r="M174"/>
  <c r="M168"/>
  <c r="M155"/>
  <c r="M154"/>
  <c r="M151"/>
  <c r="M149"/>
  <c r="M146"/>
  <c r="M110"/>
  <c r="M109"/>
  <c r="M107"/>
  <c r="M106"/>
  <c r="M103"/>
  <c r="M96"/>
  <c r="M93"/>
  <c r="M87"/>
  <c r="AN144" l="1"/>
  <c r="BC244"/>
  <c r="BN244"/>
  <c r="W62"/>
  <c r="W244" s="1"/>
  <c r="R62"/>
  <c r="R244" s="1"/>
  <c r="BT194"/>
  <c r="BU179"/>
  <c r="W91"/>
  <c r="BN91"/>
  <c r="M91"/>
  <c r="BI194"/>
  <c r="BC91"/>
  <c r="AS97"/>
  <c r="BU101"/>
  <c r="BU185"/>
  <c r="AH62"/>
  <c r="AM62"/>
  <c r="AS62"/>
  <c r="AX62"/>
  <c r="BC62"/>
  <c r="BI62"/>
  <c r="BN62"/>
  <c r="BS62"/>
  <c r="AX91"/>
  <c r="BS91"/>
  <c r="BU215"/>
  <c r="R91"/>
  <c r="AS91"/>
  <c r="BI91"/>
  <c r="AC91"/>
  <c r="AC244" s="1"/>
  <c r="AM91"/>
  <c r="AH91"/>
  <c r="AC62"/>
  <c r="M62"/>
  <c r="M244" s="1"/>
  <c r="R130"/>
  <c r="AH130"/>
  <c r="BC130"/>
  <c r="BN130"/>
  <c r="M130"/>
  <c r="W130"/>
  <c r="AC130"/>
  <c r="AX130"/>
  <c r="BI130"/>
  <c r="BS130"/>
  <c r="M243"/>
  <c r="AH126"/>
  <c r="AH244" s="1"/>
  <c r="AM126"/>
  <c r="AM244" s="1"/>
  <c r="AS166"/>
  <c r="AS244" s="1"/>
  <c r="R166"/>
  <c r="AX243"/>
  <c r="AS243"/>
  <c r="AM243"/>
  <c r="AC243"/>
  <c r="W243"/>
  <c r="R243"/>
  <c r="BS194"/>
  <c r="BS101"/>
  <c r="M226"/>
  <c r="R126"/>
  <c r="AC179"/>
  <c r="AC101"/>
  <c r="AM211"/>
  <c r="AC226"/>
  <c r="AX97"/>
  <c r="AX144"/>
  <c r="AM166"/>
  <c r="M175"/>
  <c r="BS185"/>
  <c r="AM190"/>
  <c r="AC215"/>
  <c r="R97"/>
  <c r="BS97"/>
  <c r="BI126"/>
  <c r="AC166"/>
  <c r="AX175"/>
  <c r="BI175"/>
  <c r="R185"/>
  <c r="W185"/>
  <c r="M190"/>
  <c r="AC190"/>
  <c r="AM201"/>
  <c r="BS215"/>
  <c r="BC101"/>
  <c r="AS211"/>
  <c r="M97"/>
  <c r="W97"/>
  <c r="AC97"/>
  <c r="AX126"/>
  <c r="R144"/>
  <c r="BI144"/>
  <c r="BN144"/>
  <c r="BS144"/>
  <c r="BI166"/>
  <c r="BN166"/>
  <c r="AM175"/>
  <c r="BS175"/>
  <c r="AH179"/>
  <c r="AM179"/>
  <c r="BI179"/>
  <c r="BN179"/>
  <c r="M185"/>
  <c r="AH185"/>
  <c r="AS190"/>
  <c r="BS190"/>
  <c r="AH194"/>
  <c r="AM194"/>
  <c r="M201"/>
  <c r="AH201"/>
  <c r="BN201"/>
  <c r="M215"/>
  <c r="R215"/>
  <c r="AS215"/>
  <c r="AH144"/>
  <c r="M101"/>
  <c r="W101"/>
  <c r="AS101"/>
  <c r="AX101"/>
  <c r="R211"/>
  <c r="BI211"/>
  <c r="BI244" s="1"/>
  <c r="BN211"/>
  <c r="BS243"/>
  <c r="AH243"/>
  <c r="BI243"/>
  <c r="AS226"/>
  <c r="BI226"/>
  <c r="AX226"/>
  <c r="R226"/>
  <c r="AH226"/>
  <c r="AM226"/>
  <c r="BS226"/>
  <c r="AM97"/>
  <c r="BC97"/>
  <c r="BI97"/>
  <c r="BN97"/>
  <c r="M126"/>
  <c r="W126"/>
  <c r="AC126"/>
  <c r="BC126"/>
  <c r="BN126"/>
  <c r="BS126"/>
  <c r="M144"/>
  <c r="W144"/>
  <c r="BC144"/>
  <c r="M166"/>
  <c r="W166"/>
  <c r="AH166"/>
  <c r="BS166"/>
  <c r="R175"/>
  <c r="W175"/>
  <c r="AC175"/>
  <c r="AH175"/>
  <c r="BN175"/>
  <c r="M179"/>
  <c r="R179"/>
  <c r="W179"/>
  <c r="BS179"/>
  <c r="AC185"/>
  <c r="AM185"/>
  <c r="AS185"/>
  <c r="BI185"/>
  <c r="BN185"/>
  <c r="R190"/>
  <c r="W190"/>
  <c r="AH190"/>
  <c r="BN190"/>
  <c r="M194"/>
  <c r="R194"/>
  <c r="W194"/>
  <c r="AC194"/>
  <c r="AS194"/>
  <c r="BN194"/>
  <c r="R201"/>
  <c r="W201"/>
  <c r="AC201"/>
  <c r="AS201"/>
  <c r="W215"/>
  <c r="AH215"/>
  <c r="AM215"/>
  <c r="AX215"/>
  <c r="AC144"/>
  <c r="R101"/>
  <c r="AM101"/>
  <c r="BI101"/>
  <c r="BN101"/>
  <c r="M211"/>
  <c r="W211"/>
  <c r="AC211"/>
  <c r="AH211"/>
  <c r="BC211"/>
  <c r="BS211"/>
  <c r="W226"/>
  <c r="BS244" l="1"/>
  <c r="BT244" s="1"/>
  <c r="BT243"/>
  <c r="BU243" s="1"/>
  <c r="BD166"/>
  <c r="BU166" s="1"/>
  <c r="BT226"/>
  <c r="BD144"/>
  <c r="BU144" s="1"/>
  <c r="BU175"/>
  <c r="BU97"/>
  <c r="AN62"/>
  <c r="BT211"/>
  <c r="BU211" s="1"/>
  <c r="AN91"/>
  <c r="BU91" s="1"/>
  <c r="X62"/>
  <c r="X244" s="1"/>
  <c r="X130"/>
  <c r="AN243"/>
  <c r="X175"/>
  <c r="AN126"/>
  <c r="BU126" s="1"/>
  <c r="X243"/>
  <c r="BU226"/>
  <c r="BD211"/>
  <c r="AN194"/>
  <c r="X97"/>
  <c r="X185"/>
  <c r="X226"/>
  <c r="BD62"/>
  <c r="X101"/>
  <c r="AN166"/>
  <c r="BD101"/>
  <c r="AN201"/>
  <c r="X190"/>
  <c r="AN190"/>
  <c r="X201"/>
  <c r="X144"/>
  <c r="AN179"/>
  <c r="X91"/>
  <c r="AN215"/>
  <c r="X215"/>
  <c r="X194"/>
  <c r="AN185"/>
  <c r="X179"/>
  <c r="X166"/>
  <c r="BD91"/>
  <c r="AN226"/>
  <c r="X126"/>
  <c r="AN211"/>
  <c r="X211"/>
  <c r="AN175"/>
  <c r="AN244" l="1"/>
  <c r="BU244" s="1"/>
  <c r="BD244"/>
  <c r="BU62"/>
</calcChain>
</file>

<file path=xl/sharedStrings.xml><?xml version="1.0" encoding="utf-8"?>
<sst xmlns="http://schemas.openxmlformats.org/spreadsheetml/2006/main" count="4277" uniqueCount="1182">
  <si>
    <t>Фактическая дата проверки</t>
  </si>
  <si>
    <t>Волховский район</t>
  </si>
  <si>
    <t>Администрация муниципального образования Тосненский район Ленинградской области</t>
  </si>
  <si>
    <t>Ленинградское областное государственное предприятие "Киришское дорожное ремонтно-строительное управление"</t>
  </si>
  <si>
    <t xml:space="preserve">Решением Совета </t>
  </si>
  <si>
    <t>I квартал</t>
  </si>
  <si>
    <t>II квартал</t>
  </si>
  <si>
    <t>III квартал</t>
  </si>
  <si>
    <t>IV квартал</t>
  </si>
  <si>
    <t>Всего в IV квартале</t>
  </si>
  <si>
    <t>Всего в
III квартале</t>
  </si>
  <si>
    <t>Всего во
 II квартале</t>
  </si>
  <si>
    <t>Всего в
 I квартале</t>
  </si>
  <si>
    <t>Ломоносовский район</t>
  </si>
  <si>
    <t xml:space="preserve">ПЛАН-ГРАФИК                                                                                                             </t>
  </si>
  <si>
    <t xml:space="preserve">                                                  УТВЕРЖДЕНО</t>
  </si>
  <si>
    <t xml:space="preserve">                             "Строители Ленинградской Области"</t>
  </si>
  <si>
    <t>number (Form/Organization/Members/Legal/Member/my:number)</t>
  </si>
  <si>
    <t>JobCertificateNumber (Form/Organization/Members/Legal/Member/JobsGroup/JobCertificateNumber)</t>
  </si>
  <si>
    <t>JobCertificateDate (Form/Organization/Members/Legal/Member/JobsGroup/JobCertificateDate)</t>
  </si>
  <si>
    <t>Name (Form/Organization/Members/Legal/Member/Name)</t>
  </si>
  <si>
    <t>PostalCode (Form/Organization/Members/Legal/Member/Address/PostalCode)</t>
  </si>
  <si>
    <t>District (Form/Organization/Members/Legal/Member/Address/District)</t>
  </si>
  <si>
    <t>City (Form/Organization/Members/Legal/Member/Address/City)</t>
  </si>
  <si>
    <t>Locality (Form/Organization/Members/Legal/Member/Address/Locality)</t>
  </si>
  <si>
    <t>Street (Form/Organization/Members/Legal/Member/Address/Street)</t>
  </si>
  <si>
    <t>Number (Form/Organization/Members/Legal/Member/Address/Number)</t>
  </si>
  <si>
    <t>Building (Form/Organization/Members/Legal/Member/Address/Building)</t>
  </si>
  <si>
    <t>Office (Form/Organization/Members/Legal/Member/Address/Office)</t>
  </si>
  <si>
    <t>Code (Form/Organization/Members/Legal/Member/Address/Code)</t>
  </si>
  <si>
    <t>Phone (Form/Organization/Members/Legal/Member/Address/Phone)</t>
  </si>
  <si>
    <t>Fax (Form/Organization/Members/Legal/Member/Address/Fax)</t>
  </si>
  <si>
    <t>1</t>
  </si>
  <si>
    <t>№ свидетельства 0001</t>
  </si>
  <si>
    <t>2009-12-23</t>
  </si>
  <si>
    <t>Открытое Акционерное Общество "ГлавСтройКомплекс"</t>
  </si>
  <si>
    <t>191186</t>
  </si>
  <si>
    <t>79</t>
  </si>
  <si>
    <t>Центральный</t>
  </si>
  <si>
    <t xml:space="preserve">             </t>
  </si>
  <si>
    <t>Невский проспект</t>
  </si>
  <si>
    <t>22-24</t>
  </si>
  <si>
    <t>лит.А</t>
  </si>
  <si>
    <t>82Н</t>
  </si>
  <si>
    <t>812</t>
  </si>
  <si>
    <t>3148502</t>
  </si>
  <si>
    <t>3127032</t>
  </si>
  <si>
    <t>2</t>
  </si>
  <si>
    <t>№ свидетельства 0002</t>
  </si>
  <si>
    <t>Закрытое Акционерное Общество "Трест №68"</t>
  </si>
  <si>
    <t>196641</t>
  </si>
  <si>
    <t>Колпинский</t>
  </si>
  <si>
    <t>п. Металлострой</t>
  </si>
  <si>
    <t>Школьная</t>
  </si>
  <si>
    <t>4</t>
  </si>
  <si>
    <t>4642655</t>
  </si>
  <si>
    <t>4642670</t>
  </si>
  <si>
    <t>3</t>
  </si>
  <si>
    <t>№ свидетельства 0004</t>
  </si>
  <si>
    <t>Закрытое Акционерное Общество "ЭНЕРГОСТРОЙ"</t>
  </si>
  <si>
    <t>188480</t>
  </si>
  <si>
    <t>50</t>
  </si>
  <si>
    <t>Кингисеппский</t>
  </si>
  <si>
    <t>Кингисепп</t>
  </si>
  <si>
    <t>Карла Маркса</t>
  </si>
  <si>
    <t>43</t>
  </si>
  <si>
    <t>6007050</t>
  </si>
  <si>
    <t>№ свидетельства 0007</t>
  </si>
  <si>
    <t>Закрытое Акционерное Общество "Спецстрой"</t>
  </si>
  <si>
    <t>188232</t>
  </si>
  <si>
    <t>Лужский</t>
  </si>
  <si>
    <t>Луга</t>
  </si>
  <si>
    <t>Мелиораторов</t>
  </si>
  <si>
    <t>81372</t>
  </si>
  <si>
    <t>24317</t>
  </si>
  <si>
    <t>5</t>
  </si>
  <si>
    <t>№ свидетельства 0009</t>
  </si>
  <si>
    <t>Общество с Ограниченной Ответственностью "Дорожник- 92"</t>
  </si>
  <si>
    <t>197101</t>
  </si>
  <si>
    <t>Петроградский</t>
  </si>
  <si>
    <t>Каменноостровский проспект</t>
  </si>
  <si>
    <t>26/28</t>
  </si>
  <si>
    <t>3262446</t>
  </si>
  <si>
    <t>3262449</t>
  </si>
  <si>
    <t>6</t>
  </si>
  <si>
    <t>№ свидетельства 0029</t>
  </si>
  <si>
    <t>2009-12-11</t>
  </si>
  <si>
    <t>Открытое Акционерное Общество "Киришская фирма Нефтезаводмонтаж"</t>
  </si>
  <si>
    <t>187110</t>
  </si>
  <si>
    <t>Киришский</t>
  </si>
  <si>
    <t>Кириши</t>
  </si>
  <si>
    <t>шоссе Энтузиастов</t>
  </si>
  <si>
    <t>15</t>
  </si>
  <si>
    <t>81368</t>
  </si>
  <si>
    <t>22458</t>
  </si>
  <si>
    <t>20643</t>
  </si>
  <si>
    <t>7</t>
  </si>
  <si>
    <t>№ свидетельства 0051</t>
  </si>
  <si>
    <t>2009-12-16</t>
  </si>
  <si>
    <t>Ленинградское областное Государственное предприятие "Лодейнопольское дорожное ремонтно-строительное управление"</t>
  </si>
  <si>
    <t>187700</t>
  </si>
  <si>
    <t>Лодейнопольский</t>
  </si>
  <si>
    <t>Лодейное Поле</t>
  </si>
  <si>
    <t>Железнодорожная</t>
  </si>
  <si>
    <t>81364</t>
  </si>
  <si>
    <t>24539</t>
  </si>
  <si>
    <t>8</t>
  </si>
  <si>
    <t>№ свидетельства 0101</t>
  </si>
  <si>
    <t>Ленинградское областное государственное предприятие "Бокситогорское дорожное ремонтно-строительное управление"</t>
  </si>
  <si>
    <t>187602</t>
  </si>
  <si>
    <t>Бокситогорский</t>
  </si>
  <si>
    <t>Пикалево</t>
  </si>
  <si>
    <t>Ленинградское шосcе</t>
  </si>
  <si>
    <t>81366</t>
  </si>
  <si>
    <t>45007</t>
  </si>
  <si>
    <t>44655</t>
  </si>
  <si>
    <t>9</t>
  </si>
  <si>
    <t>№ свидетельства 0102</t>
  </si>
  <si>
    <t>Ленинградское областное государственное предприятие  «Сланцевское дорожное ремонтно-строительное управление»</t>
  </si>
  <si>
    <t>188560</t>
  </si>
  <si>
    <t>Сланцевский</t>
  </si>
  <si>
    <t>Сланцы</t>
  </si>
  <si>
    <t>Комсомольское шоссе</t>
  </si>
  <si>
    <t>21</t>
  </si>
  <si>
    <t>81374</t>
  </si>
  <si>
    <t>22981</t>
  </si>
  <si>
    <t>21285</t>
  </si>
  <si>
    <t>10</t>
  </si>
  <si>
    <t>№ свидетельства 0103</t>
  </si>
  <si>
    <t>Ленинградское областное государственное предприятие "Кингисеппское дорожное ремонтно-строительное управление"</t>
  </si>
  <si>
    <t>Дорожников</t>
  </si>
  <si>
    <t>81375</t>
  </si>
  <si>
    <t>22402</t>
  </si>
  <si>
    <t>22320</t>
  </si>
  <si>
    <t>11</t>
  </si>
  <si>
    <t>№ свидетельства 0105</t>
  </si>
  <si>
    <t>Ленинградское областное государственное предприятие "Лужское дорожное ремонтно-строительное управление"</t>
  </si>
  <si>
    <t>188230</t>
  </si>
  <si>
    <t>Нижегородская</t>
  </si>
  <si>
    <t>126</t>
  </si>
  <si>
    <t>24582</t>
  </si>
  <si>
    <t>21169</t>
  </si>
  <si>
    <t>12</t>
  </si>
  <si>
    <t>№ свидетельства 0106</t>
  </si>
  <si>
    <t>Закрытое Акционерное Общество Строительная фирма "Спецдорстрой"</t>
  </si>
  <si>
    <t>187323</t>
  </si>
  <si>
    <t>Кировский</t>
  </si>
  <si>
    <t>Павлово-на-Неве</t>
  </si>
  <si>
    <t>47 км. а/д  СПб -Петрокрепость</t>
  </si>
  <si>
    <t>62</t>
  </si>
  <si>
    <t xml:space="preserve">47574 </t>
  </si>
  <si>
    <t>47576</t>
  </si>
  <si>
    <t>13</t>
  </si>
  <si>
    <t>№ свидетельства 0107</t>
  </si>
  <si>
    <t>Ленинградское областное государственное предприятие "Гатчинское дорожное ремонтно-строительное управление"</t>
  </si>
  <si>
    <t>188532</t>
  </si>
  <si>
    <t>Гатчинский</t>
  </si>
  <si>
    <t>д. Мыза-Ивановка</t>
  </si>
  <si>
    <t>Шоссейная</t>
  </si>
  <si>
    <t>32</t>
  </si>
  <si>
    <t>81371</t>
  </si>
  <si>
    <t>59291</t>
  </si>
  <si>
    <t>59260</t>
  </si>
  <si>
    <t>14</t>
  </si>
  <si>
    <t>№ свидетельства 0109</t>
  </si>
  <si>
    <t>Ленинградское областное государственное предприятие «Приозерское дорожное ремонтно-строительное управление»</t>
  </si>
  <si>
    <t>188760</t>
  </si>
  <si>
    <t>Приозерский</t>
  </si>
  <si>
    <t>Приозерск</t>
  </si>
  <si>
    <t xml:space="preserve">Сосновая </t>
  </si>
  <si>
    <t>81379</t>
  </si>
  <si>
    <t>35285</t>
  </si>
  <si>
    <t>37318</t>
  </si>
  <si>
    <t>№ свидетельства 0003</t>
  </si>
  <si>
    <t>Общество с Ограниченной Ответственностью "Ленинградский областной водоканал"</t>
  </si>
  <si>
    <t>187030</t>
  </si>
  <si>
    <t>Тосненский</t>
  </si>
  <si>
    <t>д.Жары</t>
  </si>
  <si>
    <t>Московское шоссе</t>
  </si>
  <si>
    <t>52</t>
  </si>
  <si>
    <t>3331751</t>
  </si>
  <si>
    <t>3331749</t>
  </si>
  <si>
    <t>16</t>
  </si>
  <si>
    <t>№ свидетельства 0005</t>
  </si>
  <si>
    <t>Общество с Ограниченной Ответственностью  «Северо-Западная строительная  компания»</t>
  </si>
  <si>
    <t>Ленинградское шоссе</t>
  </si>
  <si>
    <t>20665</t>
  </si>
  <si>
    <t>25040</t>
  </si>
  <si>
    <t>17</t>
  </si>
  <si>
    <t>№ свидетельства 0006</t>
  </si>
  <si>
    <t>Закрытое Акционерное Общество "Колтушская ПМК -6"</t>
  </si>
  <si>
    <t>188680</t>
  </si>
  <si>
    <t>Всеволожский</t>
  </si>
  <si>
    <t>д.Аро</t>
  </si>
  <si>
    <t>4385769</t>
  </si>
  <si>
    <t>72981</t>
  </si>
  <si>
    <t>18</t>
  </si>
  <si>
    <t>№ свидетельства 0008</t>
  </si>
  <si>
    <t>Общество с Ограниченной Ответственностью "Монтаж Инженерных Систем - 248"</t>
  </si>
  <si>
    <t>188640</t>
  </si>
  <si>
    <t>Всеволожск</t>
  </si>
  <si>
    <t>ул. Загородная</t>
  </si>
  <si>
    <t>3249964</t>
  </si>
  <si>
    <t>4413876</t>
  </si>
  <si>
    <t>19</t>
  </si>
  <si>
    <t>№ свидетельства 0010</t>
  </si>
  <si>
    <t>Закрытое Акционерное Общество "Фирма "СТРОЙКОМПЛЕКС"</t>
  </si>
  <si>
    <t>лит А</t>
  </si>
  <si>
    <t>6330550</t>
  </si>
  <si>
    <t>20</t>
  </si>
  <si>
    <t>№ свидетельства 0011</t>
  </si>
  <si>
    <t>Закрытое Акционерное Общество "248 Управление строительно-монтажных работ"</t>
  </si>
  <si>
    <t>195027</t>
  </si>
  <si>
    <t>Красногвардейский район</t>
  </si>
  <si>
    <t>Магнитогорская</t>
  </si>
  <si>
    <t>51</t>
  </si>
  <si>
    <t>лит.Е</t>
  </si>
  <si>
    <t>4413873</t>
  </si>
  <si>
    <t>3372356</t>
  </si>
  <si>
    <t>№ свидетельства 0012</t>
  </si>
  <si>
    <t>Общество с Ограниченной Ответственностью "Производственно-монтажная фирма ТехПромМонтаж"</t>
  </si>
  <si>
    <t>193171</t>
  </si>
  <si>
    <t>Невский</t>
  </si>
  <si>
    <t>Полярников</t>
  </si>
  <si>
    <t>3676151</t>
  </si>
  <si>
    <t>4497932</t>
  </si>
  <si>
    <t>22</t>
  </si>
  <si>
    <t>№ свидетельства 0013</t>
  </si>
  <si>
    <t>Общество с Ограниченной Ответственностью  "Дорожно-Строительный Комплекс"</t>
  </si>
  <si>
    <t>Всеволожский проспект</t>
  </si>
  <si>
    <t>6330559</t>
  </si>
  <si>
    <t>23</t>
  </si>
  <si>
    <t>№ свидетельства 0014</t>
  </si>
  <si>
    <t>Общество с Ограниченной Ответственностью "ЛЕНОБЛЭНЕРГОСТРОЙ"</t>
  </si>
  <si>
    <t>187000</t>
  </si>
  <si>
    <t>Тосно</t>
  </si>
  <si>
    <t>6007065</t>
  </si>
  <si>
    <t>24</t>
  </si>
  <si>
    <t>№ свидетельства 0017</t>
  </si>
  <si>
    <t>Общество с Ограниченной Ответственностью "РОССЕЛЬПРОМ-компания №1"</t>
  </si>
  <si>
    <t>187326</t>
  </si>
  <si>
    <t xml:space="preserve">рп Приладожский </t>
  </si>
  <si>
    <t>23А</t>
  </si>
  <si>
    <t>лит.А2</t>
  </si>
  <si>
    <t>9534916</t>
  </si>
  <si>
    <t>3650220</t>
  </si>
  <si>
    <t>25</t>
  </si>
  <si>
    <t>№ свидетельства 0018</t>
  </si>
  <si>
    <t>Закрытое Акционерное Общество  "СПЕЦХИММОНТАЖ"</t>
  </si>
  <si>
    <t>188540</t>
  </si>
  <si>
    <t>Сосновый Бор</t>
  </si>
  <si>
    <t xml:space="preserve">промзона а/я 47 </t>
  </si>
  <si>
    <t>81369</t>
  </si>
  <si>
    <t>66550</t>
  </si>
  <si>
    <t>66551</t>
  </si>
  <si>
    <t>26</t>
  </si>
  <si>
    <t>№ свидетельства 0019</t>
  </si>
  <si>
    <t>Закрытое Акционерное Общество  "Киришская передвижная механизированная колонна № 19"</t>
  </si>
  <si>
    <t>Волховское шоссе</t>
  </si>
  <si>
    <t>22817</t>
  </si>
  <si>
    <t>27388</t>
  </si>
  <si>
    <t>27</t>
  </si>
  <si>
    <t>№ свидетельства 0021</t>
  </si>
  <si>
    <t>2009-12-18</t>
  </si>
  <si>
    <t>Общество с Ограниченной Ответственностью "Камея"</t>
  </si>
  <si>
    <t>188350</t>
  </si>
  <si>
    <t>Промзона 1</t>
  </si>
  <si>
    <t>44-45 км Киевского шоссе</t>
  </si>
  <si>
    <t>5285243</t>
  </si>
  <si>
    <t>5285245</t>
  </si>
  <si>
    <t>28</t>
  </si>
  <si>
    <t>№ свидетельства 0022</t>
  </si>
  <si>
    <t>Общество с Ограниченной Ответственностью "Управляющая Строительная Компания "АРХИТЕКТОНИКА"</t>
  </si>
  <si>
    <t>Гатчина</t>
  </si>
  <si>
    <t xml:space="preserve">Промзона - 1 </t>
  </si>
  <si>
    <t>29</t>
  </si>
  <si>
    <t>№ свидетельства 0023</t>
  </si>
  <si>
    <t>Общество с Ограниченной Ответственностью  "Дженерал Контрактинг энд Девелопмент"</t>
  </si>
  <si>
    <t>188522</t>
  </si>
  <si>
    <t>Ломоносовский</t>
  </si>
  <si>
    <t>производственная зона  Горелово</t>
  </si>
  <si>
    <t>Волхонское шоссе</t>
  </si>
  <si>
    <t>3632377</t>
  </si>
  <si>
    <t>3632380</t>
  </si>
  <si>
    <t>30</t>
  </si>
  <si>
    <t>№ свидетельства 0024</t>
  </si>
  <si>
    <t>Общество с Ограниченной Ответственностью "ИвестСтрой"</t>
  </si>
  <si>
    <t>187600</t>
  </si>
  <si>
    <t>78</t>
  </si>
  <si>
    <t>40061</t>
  </si>
  <si>
    <t>31</t>
  </si>
  <si>
    <t>№ свидетельства 0025</t>
  </si>
  <si>
    <t>Общество с Ограниченной Ответственностью "ТеплоСервис"</t>
  </si>
  <si>
    <t>187555</t>
  </si>
  <si>
    <t>Тихвинский</t>
  </si>
  <si>
    <t>Тихвин</t>
  </si>
  <si>
    <t xml:space="preserve">Советская </t>
  </si>
  <si>
    <t>83</t>
  </si>
  <si>
    <t>81367</t>
  </si>
  <si>
    <t>52722</t>
  </si>
  <si>
    <t>58165</t>
  </si>
  <si>
    <t>№ свидетельства 0026</t>
  </si>
  <si>
    <t>Общество с Ограниченной Ответственностью "Строительно-техническая компания"</t>
  </si>
  <si>
    <t>188992</t>
  </si>
  <si>
    <t>Выборгский</t>
  </si>
  <si>
    <t>Светогорск</t>
  </si>
  <si>
    <t>Канторовича</t>
  </si>
  <si>
    <t>81327</t>
  </si>
  <si>
    <t>43137</t>
  </si>
  <si>
    <t>43342</t>
  </si>
  <si>
    <t>33</t>
  </si>
  <si>
    <t>№ свидетельства 0031</t>
  </si>
  <si>
    <t>Общество с Ограниченной Ответственностью "Интер Строй"</t>
  </si>
  <si>
    <t>198096</t>
  </si>
  <si>
    <t>дорога на Турухтанные острова</t>
  </si>
  <si>
    <t>20/4</t>
  </si>
  <si>
    <t>лит.В</t>
  </si>
  <si>
    <t>3876241</t>
  </si>
  <si>
    <t>34</t>
  </si>
  <si>
    <t>№ свидетельства 0032</t>
  </si>
  <si>
    <t>Закрытое Акционерное Общество "Электроналадка-Сервис"</t>
  </si>
  <si>
    <t>97307</t>
  </si>
  <si>
    <t>35</t>
  </si>
  <si>
    <t>№ свидетельства 0039</t>
  </si>
  <si>
    <t>Общество с Ограниченной Ответственностью "Подпорожская строительная компания"</t>
  </si>
  <si>
    <t>187780</t>
  </si>
  <si>
    <t>Подпорожский</t>
  </si>
  <si>
    <t>Подпорожье</t>
  </si>
  <si>
    <t>проспект Ленина</t>
  </si>
  <si>
    <t>74</t>
  </si>
  <si>
    <t>81365</t>
  </si>
  <si>
    <t>21643</t>
  </si>
  <si>
    <t>20397</t>
  </si>
  <si>
    <t>36</t>
  </si>
  <si>
    <t>№ свидетельства 0052</t>
  </si>
  <si>
    <t>Закрытое Акционерное Общество "ЭЛЕКТРОСЕРВИС-ГАЛАЦ"</t>
  </si>
  <si>
    <t>Маринеско</t>
  </si>
  <si>
    <t>7850204</t>
  </si>
  <si>
    <t>37</t>
  </si>
  <si>
    <t>№ свидетельства 0053</t>
  </si>
  <si>
    <t>Общество с Ограниченной Ответственностью "УниСтрой"</t>
  </si>
  <si>
    <t>188800</t>
  </si>
  <si>
    <t>Выборг</t>
  </si>
  <si>
    <t>Физкультурная</t>
  </si>
  <si>
    <t>219</t>
  </si>
  <si>
    <t>8138</t>
  </si>
  <si>
    <t>93673</t>
  </si>
  <si>
    <t>38</t>
  </si>
  <si>
    <t>№ свидетельства 0060</t>
  </si>
  <si>
    <t>Общество с Ограниченной Ответственностью"СК - 296"</t>
  </si>
  <si>
    <t xml:space="preserve">Дорожников </t>
  </si>
  <si>
    <t>41</t>
  </si>
  <si>
    <t>20712</t>
  </si>
  <si>
    <t>39</t>
  </si>
  <si>
    <t>№ свидетельства 0061</t>
  </si>
  <si>
    <t>Общество с Ограниченной Ответственностью "Ремонтно-строительные услуги"</t>
  </si>
  <si>
    <t>198103</t>
  </si>
  <si>
    <t>Адмиралтейский</t>
  </si>
  <si>
    <t xml:space="preserve">9-я Красноармейская </t>
  </si>
  <si>
    <t>3/7</t>
  </si>
  <si>
    <t>1-Н</t>
  </si>
  <si>
    <t>3723327</t>
  </si>
  <si>
    <t>3723329</t>
  </si>
  <si>
    <t>40</t>
  </si>
  <si>
    <t>№ свидетельства 0067</t>
  </si>
  <si>
    <t>Общество с Ограниченной Ответственностью "РегионЭнергоСервис"</t>
  </si>
  <si>
    <t>Калинина</t>
  </si>
  <si>
    <t>37148</t>
  </si>
  <si>
    <t>№ свидетельства 0071</t>
  </si>
  <si>
    <t>Общество с Ограниченной Ответственностью "СтройИнвест "</t>
  </si>
  <si>
    <t>Спрямленное шоссе</t>
  </si>
  <si>
    <t>49871</t>
  </si>
  <si>
    <t>42</t>
  </si>
  <si>
    <t>№ свидетельства 0091</t>
  </si>
  <si>
    <t>Общество с Ограниченной Ответственностью  "Лужская МК - 49"</t>
  </si>
  <si>
    <t>Комсомольский проспект</t>
  </si>
  <si>
    <t>21814</t>
  </si>
  <si>
    <t>26805</t>
  </si>
  <si>
    <t>№ свидетельства 0093</t>
  </si>
  <si>
    <t>Открытое Акционерное Общество «Водоканал-инжиниринг»</t>
  </si>
  <si>
    <t>199178</t>
  </si>
  <si>
    <t>В.О., 17-я линия</t>
  </si>
  <si>
    <t>3884930</t>
  </si>
  <si>
    <t>3883884</t>
  </si>
  <si>
    <t>44</t>
  </si>
  <si>
    <t>№ свидетельства 0095</t>
  </si>
  <si>
    <t>Общество с Ограниченной Ответственностью "Металл Строй-Пласт"</t>
  </si>
  <si>
    <t>194017</t>
  </si>
  <si>
    <t>пр.Энгельса</t>
  </si>
  <si>
    <t>6006334</t>
  </si>
  <si>
    <t>45</t>
  </si>
  <si>
    <t>№ свидетельства 0098</t>
  </si>
  <si>
    <t>Общество с Ограниченной Ответственностью "ПРОКСИМА ПЛЮС"</t>
  </si>
  <si>
    <t>188990</t>
  </si>
  <si>
    <t>Кирова</t>
  </si>
  <si>
    <t>13 "А"</t>
  </si>
  <si>
    <t>81378</t>
  </si>
  <si>
    <t>44640</t>
  </si>
  <si>
    <t>46</t>
  </si>
  <si>
    <t>№ свидетельства 0112</t>
  </si>
  <si>
    <t>Общество с Ограниченной Ответственностью "ТИТАНСТРОЙСЕРВИС"</t>
  </si>
  <si>
    <t>188544</t>
  </si>
  <si>
    <t>Солнечная</t>
  </si>
  <si>
    <t>26528</t>
  </si>
  <si>
    <t>47</t>
  </si>
  <si>
    <t>№ свидетельства 0113</t>
  </si>
  <si>
    <t>Общество с Ограниченной Ответственностью «ТЕПЛОТЕХНИК»</t>
  </si>
  <si>
    <t>Боярова</t>
  </si>
  <si>
    <t>81361</t>
  </si>
  <si>
    <t>21840</t>
  </si>
  <si>
    <t>48</t>
  </si>
  <si>
    <t>№ свидетельства 0114</t>
  </si>
  <si>
    <t>Открытое Акционерное Общество   "Управляющая компания по жилищно-коммунальному хозяйству Выборгского района Ленинградской области"</t>
  </si>
  <si>
    <t>2-4</t>
  </si>
  <si>
    <t>25723</t>
  </si>
  <si>
    <t>24520</t>
  </si>
  <si>
    <t>49</t>
  </si>
  <si>
    <t>№ свидетельства 0115</t>
  </si>
  <si>
    <t>Закрытое Акционерное Общество "Птицефабрика Роскар"</t>
  </si>
  <si>
    <t>188855</t>
  </si>
  <si>
    <t>п. Первомайское</t>
  </si>
  <si>
    <t>3121873</t>
  </si>
  <si>
    <t>3143354</t>
  </si>
  <si>
    <t>№ свидетельства 0117</t>
  </si>
  <si>
    <t>Общество с Ограниченной Ответственностью «Эвольвента»</t>
  </si>
  <si>
    <t>196084</t>
  </si>
  <si>
    <t>Емельянова</t>
  </si>
  <si>
    <t>4467868</t>
  </si>
  <si>
    <t>№ свидетельства 0118</t>
  </si>
  <si>
    <t>Общество с Ограниченной Ответственностью«Строительная компания «Гатчина»</t>
  </si>
  <si>
    <t>188360</t>
  </si>
  <si>
    <t>п. Войсковицы</t>
  </si>
  <si>
    <t>Промзона - 2 тер</t>
  </si>
  <si>
    <t>39163</t>
  </si>
  <si>
    <t>№ свидетельства 0119</t>
  </si>
  <si>
    <t>Общество с Ограниченной Ответственностью "Сантехмонтаж-56"</t>
  </si>
  <si>
    <t>192007</t>
  </si>
  <si>
    <t xml:space="preserve">Воронежская </t>
  </si>
  <si>
    <t>7649617</t>
  </si>
  <si>
    <t>53</t>
  </si>
  <si>
    <t>№ свидетельства 0122</t>
  </si>
  <si>
    <t>Общество с Ограниченной Ответственностью  "Строительно-монтажное управление 17"</t>
  </si>
  <si>
    <t>193130</t>
  </si>
  <si>
    <t>7-я Советская</t>
  </si>
  <si>
    <t>4-н</t>
  </si>
  <si>
    <t>2714270</t>
  </si>
  <si>
    <t>2714271</t>
  </si>
  <si>
    <t>54</t>
  </si>
  <si>
    <t>№ свидетельства 0123</t>
  </si>
  <si>
    <t>Общество с Ограниченной Ответственностью «АБИУС»</t>
  </si>
  <si>
    <t>656049</t>
  </si>
  <si>
    <t>Барнаул</t>
  </si>
  <si>
    <t>Павловский тракт</t>
  </si>
  <si>
    <t>277</t>
  </si>
  <si>
    <t>3852</t>
  </si>
  <si>
    <t>456929</t>
  </si>
  <si>
    <t>55</t>
  </si>
  <si>
    <t>№ свидетельства 0125</t>
  </si>
  <si>
    <t>Общество с Ограниченной Ответственностью "ФЛАГМАН"</t>
  </si>
  <si>
    <t>190020</t>
  </si>
  <si>
    <t>Бумажная</t>
  </si>
  <si>
    <t>А</t>
  </si>
  <si>
    <t>2305566</t>
  </si>
  <si>
    <t>56</t>
  </si>
  <si>
    <t>№ свидетельства 0126</t>
  </si>
  <si>
    <t>Общество с Ограниченной Ответственностью "Свет"</t>
  </si>
  <si>
    <t>33153</t>
  </si>
  <si>
    <t>36026</t>
  </si>
  <si>
    <t>57</t>
  </si>
  <si>
    <t>№ свидетельства 0128</t>
  </si>
  <si>
    <t>Закрытое Акционерное Общество Промышленно-Строительная Группа «БиК»</t>
  </si>
  <si>
    <t>188330</t>
  </si>
  <si>
    <t>Сиверский</t>
  </si>
  <si>
    <t>Промзона</t>
  </si>
  <si>
    <t>44788</t>
  </si>
  <si>
    <t>58</t>
  </si>
  <si>
    <t>№ свидетельства 0129</t>
  </si>
  <si>
    <t>2009-12-25</t>
  </si>
  <si>
    <t>Общество с Ограниченной Ответственностью "АТЛАН"</t>
  </si>
  <si>
    <t>195009</t>
  </si>
  <si>
    <t>Академика Лебедева</t>
  </si>
  <si>
    <t>12а</t>
  </si>
  <si>
    <t>3251200</t>
  </si>
  <si>
    <t>3269330</t>
  </si>
  <si>
    <t>59</t>
  </si>
  <si>
    <t>№ свидетельства 0130</t>
  </si>
  <si>
    <t>Общество с Ограниченной Ответственностью  "Сев.Зап.Тепло-Сервис"</t>
  </si>
  <si>
    <t>196603</t>
  </si>
  <si>
    <t>Пушкин</t>
  </si>
  <si>
    <t>Красносельское шоссе</t>
  </si>
  <si>
    <t>48/60</t>
  </si>
  <si>
    <t>4654736</t>
  </si>
  <si>
    <t>60</t>
  </si>
  <si>
    <t>№ свидетельства 0133</t>
  </si>
  <si>
    <t>Общество с Ограниченной Ответственностью  "Строймеханизация"</t>
  </si>
  <si>
    <t>Днепропетровская</t>
  </si>
  <si>
    <t>7664914</t>
  </si>
  <si>
    <t>7671595</t>
  </si>
  <si>
    <t>61</t>
  </si>
  <si>
    <t>№ свидетельства 0173</t>
  </si>
  <si>
    <t xml:space="preserve">Общество с Ограниченной Ответственностью «ЛЕФ» </t>
  </si>
  <si>
    <t>197110</t>
  </si>
  <si>
    <t>Ремесленная</t>
  </si>
  <si>
    <t>2357011</t>
  </si>
  <si>
    <t>№ свидетельства 0198</t>
  </si>
  <si>
    <t>Общество с Ограниченной Ответственностью "БсБ"</t>
  </si>
  <si>
    <t>199406</t>
  </si>
  <si>
    <t>Остоумова</t>
  </si>
  <si>
    <t>1Н</t>
  </si>
  <si>
    <t>5202376</t>
  </si>
  <si>
    <t>63</t>
  </si>
  <si>
    <t>№ свидетельства 0015</t>
  </si>
  <si>
    <t>2009-12-28</t>
  </si>
  <si>
    <t>Открытое акционерное общество "Ленинградские областные коммунальные системы"</t>
  </si>
  <si>
    <t>188354</t>
  </si>
  <si>
    <t>д.Зайцево</t>
  </si>
  <si>
    <t>Орловские ключи</t>
  </si>
  <si>
    <t>3318311</t>
  </si>
  <si>
    <t>3318312</t>
  </si>
  <si>
    <t>64</t>
  </si>
  <si>
    <t>№ свидетельства 0016</t>
  </si>
  <si>
    <t>2009-12-27</t>
  </si>
  <si>
    <t>Ленинградское областное Государственное предприятие "Всеволожское дорожное ремонтно-строительное управление"</t>
  </si>
  <si>
    <t>Константиновская</t>
  </si>
  <si>
    <t>195</t>
  </si>
  <si>
    <t>81370</t>
  </si>
  <si>
    <t>25163</t>
  </si>
  <si>
    <t>65</t>
  </si>
  <si>
    <t>№ свидетельства 0033</t>
  </si>
  <si>
    <t>2009-12-29</t>
  </si>
  <si>
    <t>Общество с Ограниченной Ответственностью «Сервисная служба»</t>
  </si>
  <si>
    <t>199004</t>
  </si>
  <si>
    <t>9-я линия</t>
  </si>
  <si>
    <t>3217777</t>
  </si>
  <si>
    <t>66</t>
  </si>
  <si>
    <t>№ свидетельства 0034</t>
  </si>
  <si>
    <t>Общество с Ограниченной Ответственностью "Экотоп"</t>
  </si>
  <si>
    <t>194223</t>
  </si>
  <si>
    <t>ул. Орбели</t>
  </si>
  <si>
    <t>5448005</t>
  </si>
  <si>
    <t>67</t>
  </si>
  <si>
    <t>№ свидетельства 0035</t>
  </si>
  <si>
    <t>Общество с Ограниченной Ответственностью "Строительное управление № 335"</t>
  </si>
  <si>
    <t>187032</t>
  </si>
  <si>
    <t>Тельмана</t>
  </si>
  <si>
    <t>4606438</t>
  </si>
  <si>
    <t>4607602</t>
  </si>
  <si>
    <t>68</t>
  </si>
  <si>
    <t>№ свидетельства 0036</t>
  </si>
  <si>
    <t>Общество с Ограниченной Ответственностью "Технополис"</t>
  </si>
  <si>
    <t>199155</t>
  </si>
  <si>
    <t>Железноводская</t>
  </si>
  <si>
    <t>17/5</t>
  </si>
  <si>
    <t>3678626</t>
  </si>
  <si>
    <t>3809409</t>
  </si>
  <si>
    <t>69</t>
  </si>
  <si>
    <t>№ свидетельства 0041</t>
  </si>
  <si>
    <t>Общество с Ограниченной Ответственностью "ГорЭнергоПроект"</t>
  </si>
  <si>
    <t>190121</t>
  </si>
  <si>
    <t xml:space="preserve">Лоцманская </t>
  </si>
  <si>
    <t>14-Н</t>
  </si>
  <si>
    <t>7023196</t>
  </si>
  <si>
    <t>7023114</t>
  </si>
  <si>
    <t>70</t>
  </si>
  <si>
    <t>№ свидетельства 0050</t>
  </si>
  <si>
    <t>Полное наименованиеОбщество с Ограниченной Ответственностью "Строительная Компания "Строй-Сервис"</t>
  </si>
  <si>
    <t>д. Химози</t>
  </si>
  <si>
    <t xml:space="preserve">переулок Восточный </t>
  </si>
  <si>
    <t>2692161</t>
  </si>
  <si>
    <t>71</t>
  </si>
  <si>
    <t>№ свидетельства 0054</t>
  </si>
  <si>
    <t>2009-12-30</t>
  </si>
  <si>
    <t>Общество с Ограниченной Ответственностью "СеверСтрой"</t>
  </si>
  <si>
    <t>8 813</t>
  </si>
  <si>
    <t>72</t>
  </si>
  <si>
    <t>№ свидетельства0055</t>
  </si>
  <si>
    <t>Общество с Ограниченной Ответственностью "БорСтрой"</t>
  </si>
  <si>
    <t>3723316</t>
  </si>
  <si>
    <t>73</t>
  </si>
  <si>
    <t>№ свидетельства 0057</t>
  </si>
  <si>
    <t>Общество с Ограниченной Ответственностью "Строй Инвест"</t>
  </si>
  <si>
    <t>188423</t>
  </si>
  <si>
    <t>Волосовский</t>
  </si>
  <si>
    <t>п. Бегуницы</t>
  </si>
  <si>
    <t>8-813</t>
  </si>
  <si>
    <t>7351705</t>
  </si>
  <si>
    <t>57453</t>
  </si>
  <si>
    <t>№ свидетельства 0064</t>
  </si>
  <si>
    <t>Общество с Ограниченной Ответственностью "Запстрой"</t>
  </si>
  <si>
    <t>188321</t>
  </si>
  <si>
    <t>Коммунар</t>
  </si>
  <si>
    <t>25А</t>
  </si>
  <si>
    <t>6401955</t>
  </si>
  <si>
    <t>4605247</t>
  </si>
  <si>
    <t>75</t>
  </si>
  <si>
    <t>№ свидетельства 0070</t>
  </si>
  <si>
    <t>Общество с Ограниченной Ответственностью "Бриз, инженерно-техническая фирма"</t>
  </si>
  <si>
    <t>188650</t>
  </si>
  <si>
    <t>Сертолово</t>
  </si>
  <si>
    <t>Кленовая</t>
  </si>
  <si>
    <t>4955547</t>
  </si>
  <si>
    <t>76</t>
  </si>
  <si>
    <t>№ свидетельства 0073</t>
  </si>
  <si>
    <t>Закрытое Акционерное Общество "Техпрогресс"</t>
  </si>
  <si>
    <t>196128</t>
  </si>
  <si>
    <t>Благодатная</t>
  </si>
  <si>
    <t>литА</t>
  </si>
  <si>
    <t>22Н</t>
  </si>
  <si>
    <t>3368147</t>
  </si>
  <si>
    <t>77</t>
  </si>
  <si>
    <t>№ свидетельства 0076</t>
  </si>
  <si>
    <t>Общество с Ограниченной Ответственностью "КОНСОЛЬ Северо-Запад"</t>
  </si>
  <si>
    <t>Московский</t>
  </si>
  <si>
    <t>Московский проспект</t>
  </si>
  <si>
    <t>107</t>
  </si>
  <si>
    <t>№ свидетельства 0078</t>
  </si>
  <si>
    <t>Закрытое Акционерное Общество "ЛИМБ"</t>
  </si>
  <si>
    <t>197374</t>
  </si>
  <si>
    <t>Приморский</t>
  </si>
  <si>
    <t>Савушкина</t>
  </si>
  <si>
    <t>125</t>
  </si>
  <si>
    <t>3317521</t>
  </si>
  <si>
    <t>3256578</t>
  </si>
  <si>
    <t>№ свидетельства 0079</t>
  </si>
  <si>
    <t>Общество с Ограниченной Ответственностью "СМУ-97"</t>
  </si>
  <si>
    <t xml:space="preserve">Выборгский </t>
  </si>
  <si>
    <t xml:space="preserve">Пушкинская </t>
  </si>
  <si>
    <t>43202</t>
  </si>
  <si>
    <t>40091</t>
  </si>
  <si>
    <t>80</t>
  </si>
  <si>
    <t>№ свидетельства 0080</t>
  </si>
  <si>
    <t>Открытое Акционерное  Общество «Эксплуатационно-хозяйственное объединение»</t>
  </si>
  <si>
    <t>Малая</t>
  </si>
  <si>
    <t>26497</t>
  </si>
  <si>
    <t>27465</t>
  </si>
  <si>
    <t>81</t>
  </si>
  <si>
    <t>№ свидетельства 0081</t>
  </si>
  <si>
    <t>Общество с Ограниченной Ответственностью "Строительный Квартал</t>
  </si>
  <si>
    <t>188300</t>
  </si>
  <si>
    <t>Промзона -1</t>
  </si>
  <si>
    <t>квартал 1</t>
  </si>
  <si>
    <t>Площадка 2, кор.1</t>
  </si>
  <si>
    <t>90998</t>
  </si>
  <si>
    <t>82</t>
  </si>
  <si>
    <t>№ свидетельства 0083</t>
  </si>
  <si>
    <t>Общество с Ограниченной Ответственностью «Северо-Западный Альянс»</t>
  </si>
  <si>
    <t>197701</t>
  </si>
  <si>
    <t>станция Разлив</t>
  </si>
  <si>
    <t>Слобода Новая</t>
  </si>
  <si>
    <t>81362</t>
  </si>
  <si>
    <t>47743</t>
  </si>
  <si>
    <t>№ свидетельства 0090</t>
  </si>
  <si>
    <t>Общество с Ограниченной Ответственностью "Зеленый Форт"</t>
  </si>
  <si>
    <t>193232</t>
  </si>
  <si>
    <t>Евдокима Огнева</t>
  </si>
  <si>
    <t>лит "А"</t>
  </si>
  <si>
    <t>5-Н</t>
  </si>
  <si>
    <t>3276575</t>
  </si>
  <si>
    <t>84</t>
  </si>
  <si>
    <t>№ свидетельства 0092</t>
  </si>
  <si>
    <t>Общество с Ограниченной Ответственностью "Цементно-бетонные изделия"</t>
  </si>
  <si>
    <t>микрорайон Сертолово-1 ул. Индустриальная</t>
  </si>
  <si>
    <t>5953535</t>
  </si>
  <si>
    <t>5953538</t>
  </si>
  <si>
    <t>85</t>
  </si>
  <si>
    <t>№ свидетельства 0094</t>
  </si>
  <si>
    <t>Общество с Ограниченной Ответственностью "СТИЛ-Строй"</t>
  </si>
  <si>
    <t>192241</t>
  </si>
  <si>
    <t>проспект Славы</t>
  </si>
  <si>
    <t>51 Н</t>
  </si>
  <si>
    <t>7773777</t>
  </si>
  <si>
    <t>86</t>
  </si>
  <si>
    <t>№ свидетельства 0096</t>
  </si>
  <si>
    <t>Открытое Акционерное Общество  "Светогорское жилищно-коммунальное хозяйство" Выборгского района Ленинградской области"</t>
  </si>
  <si>
    <t>Рощинская</t>
  </si>
  <si>
    <t>44498</t>
  </si>
  <si>
    <t>44131</t>
  </si>
  <si>
    <t>87</t>
  </si>
  <si>
    <t>№ свидетельства 0099</t>
  </si>
  <si>
    <t>Закрытое Акционерное Общество «Теплый дом «Балтика»</t>
  </si>
  <si>
    <t>лит. А</t>
  </si>
  <si>
    <t>9723551</t>
  </si>
  <si>
    <t>7664766</t>
  </si>
  <si>
    <t>88</t>
  </si>
  <si>
    <t>№ свидетельства 0108</t>
  </si>
  <si>
    <t>Ленинградское областное Государственное предприятие "Волосовское дорожное ремонтно-строительное управление"</t>
  </si>
  <si>
    <t>188410</t>
  </si>
  <si>
    <t>Лагоново</t>
  </si>
  <si>
    <t>81373</t>
  </si>
  <si>
    <t>21030</t>
  </si>
  <si>
    <t>24534</t>
  </si>
  <si>
    <t>89</t>
  </si>
  <si>
    <t>№ свидетельства 0110</t>
  </si>
  <si>
    <t>Закрытое Акционерное Общество «ВИКИНГ»</t>
  </si>
  <si>
    <t>197348</t>
  </si>
  <si>
    <t>Богатырский проспект</t>
  </si>
  <si>
    <t>3200855</t>
  </si>
  <si>
    <t>2306994</t>
  </si>
  <si>
    <t>90</t>
  </si>
  <si>
    <t>№ свидетельства 0111</t>
  </si>
  <si>
    <t>Общество с Ограниченной Ответственностью  "МОНТАЖ-СТРОЙ"</t>
  </si>
  <si>
    <t>188643</t>
  </si>
  <si>
    <t>Лиственная</t>
  </si>
  <si>
    <t>3209721</t>
  </si>
  <si>
    <t>91</t>
  </si>
  <si>
    <t>№ свидетельства 0116</t>
  </si>
  <si>
    <t>Общество с Ограниченной Ответственностью "Фирма "ВИКОНТ"</t>
  </si>
  <si>
    <t>проспектЛенина</t>
  </si>
  <si>
    <t>92</t>
  </si>
  <si>
    <t>№ свидетельства 0120</t>
  </si>
  <si>
    <t xml:space="preserve">Закрытое Акционерное Общество "ПетроСтройКомплект" </t>
  </si>
  <si>
    <t>191123</t>
  </si>
  <si>
    <t>Манежный переулок</t>
  </si>
  <si>
    <t>15/17</t>
  </si>
  <si>
    <t>17-Н</t>
  </si>
  <si>
    <t>3350595</t>
  </si>
  <si>
    <t>93</t>
  </si>
  <si>
    <t>№ свидетельства 0121</t>
  </si>
  <si>
    <t xml:space="preserve">Общество с Ограниченной Ответственностью «ВИАДУКС» </t>
  </si>
  <si>
    <t>Дружбы</t>
  </si>
  <si>
    <t>45125</t>
  </si>
  <si>
    <t>94</t>
  </si>
  <si>
    <t>№ свидетельства 0127</t>
  </si>
  <si>
    <t>Общество с Ограниченной Ответственностью "ПОЛЕСЬЕ"</t>
  </si>
  <si>
    <t>Победы</t>
  </si>
  <si>
    <t xml:space="preserve">28 </t>
  </si>
  <si>
    <t>34888</t>
  </si>
  <si>
    <t>29152</t>
  </si>
  <si>
    <t>95</t>
  </si>
  <si>
    <t>№ свидетельства 0131</t>
  </si>
  <si>
    <t>Общество с Ограниченной Ответственностью «СпецСтрой»</t>
  </si>
  <si>
    <t>20527</t>
  </si>
  <si>
    <t>96</t>
  </si>
  <si>
    <t>№ свидетельства 0132</t>
  </si>
  <si>
    <t>Общество с Ограниченной Ответственностью "Подключение"</t>
  </si>
  <si>
    <t>188306</t>
  </si>
  <si>
    <t>Рысева</t>
  </si>
  <si>
    <t>55954</t>
  </si>
  <si>
    <t>55594</t>
  </si>
  <si>
    <t>97</t>
  </si>
  <si>
    <t>№ свидетельства 0134</t>
  </si>
  <si>
    <t>Общество с Ограниченной Ответственностью  "Компания АС"</t>
  </si>
  <si>
    <t>190068</t>
  </si>
  <si>
    <t>Римского-Корсакова</t>
  </si>
  <si>
    <t>13 Н</t>
  </si>
  <si>
    <t>7146805</t>
  </si>
  <si>
    <t>98</t>
  </si>
  <si>
    <t>№ свидетельства 0136</t>
  </si>
  <si>
    <t>Общество с Ограниченной Ответственностью "Резерв-сантех"</t>
  </si>
  <si>
    <t>33688</t>
  </si>
  <si>
    <t>99</t>
  </si>
  <si>
    <t>№ свидетельства 0137</t>
  </si>
  <si>
    <t>Общество с Ограниченной Ответственностью "БРиС"</t>
  </si>
  <si>
    <t xml:space="preserve">Гатчинский </t>
  </si>
  <si>
    <t>Соборная</t>
  </si>
  <si>
    <t>4/9</t>
  </si>
  <si>
    <t>45642</t>
  </si>
  <si>
    <t>100</t>
  </si>
  <si>
    <t>№ свидетельства 0138</t>
  </si>
  <si>
    <t>Общество с Ограниченной Ответственностью  "КИРИШИ ЛЕСПРОМ"</t>
  </si>
  <si>
    <t>187121</t>
  </si>
  <si>
    <t>Пчежва</t>
  </si>
  <si>
    <t>Промышленная</t>
  </si>
  <si>
    <t>53220</t>
  </si>
  <si>
    <t>101</t>
  </si>
  <si>
    <t>№ свидетельства 0141</t>
  </si>
  <si>
    <t>Общество с Ограниченной Ответственностью "ЗМК "СтальМет"</t>
  </si>
  <si>
    <t>196650</t>
  </si>
  <si>
    <t>Колпино</t>
  </si>
  <si>
    <t>Финляндская</t>
  </si>
  <si>
    <t>4609511</t>
  </si>
  <si>
    <t>4696032</t>
  </si>
  <si>
    <t>102</t>
  </si>
  <si>
    <t>№ свидетельства 0149</t>
  </si>
  <si>
    <t>Общество с Ограниченной Ответственностью "Гарант"</t>
  </si>
  <si>
    <t>187340</t>
  </si>
  <si>
    <t>Кировск</t>
  </si>
  <si>
    <t>23914</t>
  </si>
  <si>
    <t>29246</t>
  </si>
  <si>
    <t>103</t>
  </si>
  <si>
    <t>№ свидетельства 0151</t>
  </si>
  <si>
    <t>Общество с Ограниченной Ответственностью  "Сфинкс"</t>
  </si>
  <si>
    <t>198216</t>
  </si>
  <si>
    <t>Ленинский  проспект</t>
  </si>
  <si>
    <t>128</t>
  </si>
  <si>
    <t>3136203</t>
  </si>
  <si>
    <t>104</t>
  </si>
  <si>
    <t>№ свидетельства 0154</t>
  </si>
  <si>
    <t>Общество с Ограниченной Ответственностью «А-Строй»</t>
  </si>
  <si>
    <t>197342</t>
  </si>
  <si>
    <t>Торжковская</t>
  </si>
  <si>
    <t>299-А</t>
  </si>
  <si>
    <t>4929273</t>
  </si>
  <si>
    <t>105</t>
  </si>
  <si>
    <t>№ свидетельства 0155</t>
  </si>
  <si>
    <t>Общество с Ограниченной Ответственностью "Маяк"</t>
  </si>
  <si>
    <t>Станционная</t>
  </si>
  <si>
    <t>40015</t>
  </si>
  <si>
    <t>38252</t>
  </si>
  <si>
    <t>106</t>
  </si>
  <si>
    <t>№ свидетельства 0171</t>
  </si>
  <si>
    <t>Общество с Ограниченной Ответственностью "Строительный Трест"</t>
  </si>
  <si>
    <t>197343</t>
  </si>
  <si>
    <t>Ланское шоссе</t>
  </si>
  <si>
    <t>1 лит А</t>
  </si>
  <si>
    <t>7664696</t>
  </si>
  <si>
    <t>№ свидетельства 0175</t>
  </si>
  <si>
    <t>Общество с Ограниченной Ответственностью "ТЕРРА"</t>
  </si>
  <si>
    <t>187719</t>
  </si>
  <si>
    <t>Алеховщина</t>
  </si>
  <si>
    <t>Стрелковская</t>
  </si>
  <si>
    <t>7088959</t>
  </si>
  <si>
    <t>108</t>
  </si>
  <si>
    <t>№ свидетельства 0178</t>
  </si>
  <si>
    <t>Общество с Ограниченной Ответственностью "Изотерм"</t>
  </si>
  <si>
    <t>54316</t>
  </si>
  <si>
    <t>109</t>
  </si>
  <si>
    <t>№ свидетельства 0199</t>
  </si>
  <si>
    <t>Общество с Ограниченной Ответственностью "Энергобаланс"</t>
  </si>
  <si>
    <t>198097</t>
  </si>
  <si>
    <t>Проспект Стачек</t>
  </si>
  <si>
    <t>2743579</t>
  </si>
  <si>
    <t>110</t>
  </si>
  <si>
    <t>№ свидетельства 0028</t>
  </si>
  <si>
    <t>Закрытое Акционерное Общество "Стройальфа-гипс"</t>
  </si>
  <si>
    <t>192102</t>
  </si>
  <si>
    <t>Фрунзенский</t>
  </si>
  <si>
    <t>ул. Салова</t>
  </si>
  <si>
    <t>55 "А"</t>
  </si>
  <si>
    <t>76521</t>
  </si>
  <si>
    <t>76527</t>
  </si>
  <si>
    <t>111</t>
  </si>
  <si>
    <t>№ свидетельства 0072</t>
  </si>
  <si>
    <t>Общество с Ограниченной Ответственностью "Гарант-Сервис"</t>
  </si>
  <si>
    <t>187026</t>
  </si>
  <si>
    <t>Никольское</t>
  </si>
  <si>
    <t>Ульяновское шоссе</t>
  </si>
  <si>
    <t xml:space="preserve">1 </t>
  </si>
  <si>
    <t>C</t>
  </si>
  <si>
    <t>3804025</t>
  </si>
  <si>
    <t>112</t>
  </si>
  <si>
    <t>№ свидетельства 0139</t>
  </si>
  <si>
    <t>Закрытое Акционерное Общество  "УСТР-270"</t>
  </si>
  <si>
    <t>Красавское шоссе</t>
  </si>
  <si>
    <t>60670</t>
  </si>
  <si>
    <t>113</t>
  </si>
  <si>
    <t>№ свидетельства 0140</t>
  </si>
  <si>
    <t>Общество с Ограниченной Ответственностью «РОДС»</t>
  </si>
  <si>
    <t>Колтушское шоссе</t>
  </si>
  <si>
    <t>3310003</t>
  </si>
  <si>
    <t>114</t>
  </si>
  <si>
    <t>№ свидетельства 0145</t>
  </si>
  <si>
    <t>Закрытое Акционерное Общество «Строительная компания города Выборга»</t>
  </si>
  <si>
    <t>п.Лазаревка</t>
  </si>
  <si>
    <t>Юго-Восточная промышленная зона</t>
  </si>
  <si>
    <t>92065</t>
  </si>
  <si>
    <t>115</t>
  </si>
  <si>
    <t>№ свидетельства 0153</t>
  </si>
  <si>
    <t>Общество с Ограниченной Ответственностью «Строительное управление №299»</t>
  </si>
  <si>
    <t>191014</t>
  </si>
  <si>
    <t>Литейный проспект</t>
  </si>
  <si>
    <t>11-Н</t>
  </si>
  <si>
    <t>3375155</t>
  </si>
  <si>
    <t>116</t>
  </si>
  <si>
    <t>№ свидетельства 0176</t>
  </si>
  <si>
    <t>Общество с Ограниченной Ответственностью "МЕЛИАН"</t>
  </si>
  <si>
    <t>194156</t>
  </si>
  <si>
    <t>Проспект Энгельса</t>
  </si>
  <si>
    <t>7176433</t>
  </si>
  <si>
    <t>7176444</t>
  </si>
  <si>
    <t>117</t>
  </si>
  <si>
    <t>№ свидетельства 0182</t>
  </si>
  <si>
    <t>Общество с Ограниченной Ответственностью  "СетИнженКом"</t>
  </si>
  <si>
    <t>Кропоткина</t>
  </si>
  <si>
    <t>2444145</t>
  </si>
  <si>
    <t>118</t>
  </si>
  <si>
    <t>№ свидетельства 0183</t>
  </si>
  <si>
    <t>Общество с Ограниченной Ответственностью  "Коммун Энерго"</t>
  </si>
  <si>
    <t>Большая Советская</t>
  </si>
  <si>
    <t>46376</t>
  </si>
  <si>
    <t>46375</t>
  </si>
  <si>
    <t>119</t>
  </si>
  <si>
    <t>№ свидетельства 0185</t>
  </si>
  <si>
    <t>Закрытое Акционерное Общество  "АМК"</t>
  </si>
  <si>
    <t>194021</t>
  </si>
  <si>
    <t>2-й Муринский проспект</t>
  </si>
  <si>
    <t>6221242</t>
  </si>
  <si>
    <t>120</t>
  </si>
  <si>
    <t>№ свидетельства 0186</t>
  </si>
  <si>
    <t>Общество с Ограниченной Ответственностью Строитедьная компания "Гидросервис"</t>
  </si>
  <si>
    <t>185000</t>
  </si>
  <si>
    <t>Петрозаводск</t>
  </si>
  <si>
    <t>Анохина</t>
  </si>
  <si>
    <t>8142</t>
  </si>
  <si>
    <t>592970</t>
  </si>
  <si>
    <t>592933</t>
  </si>
  <si>
    <t>121</t>
  </si>
  <si>
    <t>№ свидетельства 0187</t>
  </si>
  <si>
    <t>Общество с Ограниченной Ответственностью  "Спбмонтаж"</t>
  </si>
  <si>
    <t>195265</t>
  </si>
  <si>
    <t>Гражданский проспект</t>
  </si>
  <si>
    <t>602</t>
  </si>
  <si>
    <t>5318951</t>
  </si>
  <si>
    <t>5310708</t>
  </si>
  <si>
    <t>122</t>
  </si>
  <si>
    <t>№ свидетельства 0188</t>
  </si>
  <si>
    <t>Общество с Ограниченной Ответственностью "Северо-Западная строительная компания"</t>
  </si>
  <si>
    <t>Мира</t>
  </si>
  <si>
    <t>27850</t>
  </si>
  <si>
    <t>23599</t>
  </si>
  <si>
    <t>123</t>
  </si>
  <si>
    <t>№ свидетельства 0189</t>
  </si>
  <si>
    <t xml:space="preserve">Общество с Ограниченной Ответственностью "РАЗСТРОЙГАЗ" </t>
  </si>
  <si>
    <t>Всеволожский район</t>
  </si>
  <si>
    <t>45710</t>
  </si>
  <si>
    <t>124</t>
  </si>
  <si>
    <t>№ свидетельства 0190</t>
  </si>
  <si>
    <t>Общество с Ограниченной Ответственностью "Архиград"</t>
  </si>
  <si>
    <t>17а</t>
  </si>
  <si>
    <t>40044</t>
  </si>
  <si>
    <t>№ свидетельства 0192</t>
  </si>
  <si>
    <t>Закрытое Акционерное Общество   "А-Транс"</t>
  </si>
  <si>
    <t>196158</t>
  </si>
  <si>
    <t>Санкт-Петербург</t>
  </si>
  <si>
    <t>Дунайский проспект</t>
  </si>
  <si>
    <t>3138307</t>
  </si>
  <si>
    <t>№ свидетельства 0046</t>
  </si>
  <si>
    <t>2010-01-15</t>
  </si>
  <si>
    <t>Общество с Ограниченной Ответственностью «Строительная Компания "Сервис-Строй"</t>
  </si>
  <si>
    <t>пер.Сергея Тюленина</t>
  </si>
  <si>
    <t>4/23</t>
  </si>
  <si>
    <t>13Н</t>
  </si>
  <si>
    <t>3150563</t>
  </si>
  <si>
    <t>7133648</t>
  </si>
  <si>
    <t>№</t>
  </si>
  <si>
    <t>№ св-ва</t>
  </si>
  <si>
    <t>дата выдачи</t>
  </si>
  <si>
    <t>наименование</t>
  </si>
  <si>
    <t>индекс</t>
  </si>
  <si>
    <t>район</t>
  </si>
  <si>
    <t>город</t>
  </si>
  <si>
    <t>улица</t>
  </si>
  <si>
    <t>№ дома</t>
  </si>
  <si>
    <t>корпус</t>
  </si>
  <si>
    <t>офис</t>
  </si>
  <si>
    <t>код</t>
  </si>
  <si>
    <t>телефон</t>
  </si>
  <si>
    <t>факс</t>
  </si>
  <si>
    <t>насел.пункт</t>
  </si>
  <si>
    <t>№ п/п</t>
  </si>
  <si>
    <t>№п/п</t>
  </si>
  <si>
    <t>1.</t>
  </si>
  <si>
    <t xml:space="preserve">1 неделя </t>
  </si>
  <si>
    <t>2 неделя</t>
  </si>
  <si>
    <t>3 неделя</t>
  </si>
  <si>
    <t>4 неделя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</si>
  <si>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</si>
  <si>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</si>
  <si>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</si>
  <si>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</si>
  <si>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</si>
  <si>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</si>
  <si>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</si>
  <si>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</si>
  <si>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Приозерский район</t>
  </si>
  <si>
    <t>Кингисеппский район</t>
  </si>
  <si>
    <t>Волосовский район</t>
  </si>
  <si>
    <t>Гатчинский район</t>
  </si>
  <si>
    <t>Лужский район</t>
  </si>
  <si>
    <t>апрель</t>
  </si>
  <si>
    <t>Итого в месяц</t>
  </si>
  <si>
    <t>Тихвинский район</t>
  </si>
  <si>
    <t>Бокситогорский район</t>
  </si>
  <si>
    <t>Лодейнопольский район</t>
  </si>
  <si>
    <t>Киришский район</t>
  </si>
  <si>
    <t>Кировский район</t>
  </si>
  <si>
    <t>Наименование организации</t>
  </si>
  <si>
    <t>Тосненский район</t>
  </si>
  <si>
    <t>январь</t>
  </si>
  <si>
    <t>февраль</t>
  </si>
  <si>
    <t>март</t>
  </si>
  <si>
    <t>1 неделя</t>
  </si>
  <si>
    <t>Всего за год</t>
  </si>
  <si>
    <t>ИТОГО по району:</t>
  </si>
  <si>
    <t>Ленинградское областное государственное предприятие "Пригородное дорожное ремонтно-строительное управление №1"</t>
  </si>
  <si>
    <t>Муниципальное учреждение «Единая служба заказчика» Всеволожского района Ленинградской области</t>
  </si>
  <si>
    <t>Муниципальное унитарное предприятие Тепловые сети г.Гатчина</t>
  </si>
  <si>
    <t>Индивидуальный предприниматель «Сугян Нвер Лаврентьевич»</t>
  </si>
  <si>
    <t>Выборгский район</t>
  </si>
  <si>
    <t>2\1</t>
  </si>
  <si>
    <t>Сланцевский район</t>
  </si>
  <si>
    <t xml:space="preserve"> ИТОГО по району:</t>
  </si>
  <si>
    <t>Государственное казенное учреждение "Управление строительства Ленинградской области"</t>
  </si>
  <si>
    <t>Муниципальное казенное учреждение  "Управление жилищно-коммунального хозяйства и обеспечения" муниципального образования Кировское городское поселение муниципального образования Кировский муниципальный район Ленинградской области</t>
  </si>
  <si>
    <t>В</t>
  </si>
  <si>
    <t>Общество с ограниченной ответственностью "Арктур"</t>
  </si>
  <si>
    <t>Общество с ограниченной ответственностью "ВИРА"</t>
  </si>
  <si>
    <t xml:space="preserve">Ассоциации </t>
  </si>
  <si>
    <t xml:space="preserve">Саморегулируемая организация </t>
  </si>
  <si>
    <t>Муниципальное казенное учреждение  по строительству и землеустройству администрации Волховского муниципального района Ленинградского области</t>
  </si>
  <si>
    <t>Администрация муниципального образования Волосовский муниципальный район Ленинградской области</t>
  </si>
  <si>
    <t>470301001</t>
  </si>
  <si>
    <t>Закрытое акционерное общество"Автомагистраль"</t>
  </si>
  <si>
    <t>Общество с ограниченной ответственностью «СВЕТ»</t>
  </si>
  <si>
    <t>Общество с ограниченной ответственностью «Норд Крафт»</t>
  </si>
  <si>
    <t>Общество с ограниченной ответственностью "Стройтехмонтаж"</t>
  </si>
  <si>
    <t>Вид проверки (выездная "В"/   документарная "Д")</t>
  </si>
  <si>
    <t>Код причины постановки на учет (КПП)</t>
  </si>
  <si>
    <t>ВСЕГО:</t>
  </si>
  <si>
    <t>Общество с ограниченной ответственностью  «Строй Прогресс»</t>
  </si>
  <si>
    <t>Общество с ограниченной ответственностью «ДСК АБЗ-Дорстрой»</t>
  </si>
  <si>
    <t>Общество с ограниченной ответственностью «Конвера-Плюс»</t>
  </si>
  <si>
    <t>Общество с ограниченной ответственностью «Конвера-Д»</t>
  </si>
  <si>
    <t>Общество с ограниченной ответственностью «Строй-Арсенал»</t>
  </si>
  <si>
    <t>Регистрационный номер члена Ассоциации</t>
  </si>
  <si>
    <t>Общество с ограниченной ответственностью "Триада-ЛТД"</t>
  </si>
  <si>
    <t>Общество с ограниченной ответственностью "Дедал-Строй"</t>
  </si>
  <si>
    <t>Общество с ограниченной ответственностью "Спецмонтаж"</t>
  </si>
  <si>
    <t>Общество с ограниченной ответственностью "ТЭМ-плюс"</t>
  </si>
  <si>
    <t>Общество с ограниченной ответственностью "СТК  "Прогресс"</t>
  </si>
  <si>
    <t>г.Сосновый Бор</t>
  </si>
  <si>
    <t>Общество с ограниченной ответственностью "Север Монтаж"</t>
  </si>
  <si>
    <t>Общество с ограниченной ответственностью "ОблСпецСтрой"</t>
  </si>
  <si>
    <t>Общество с ограниченной ответственностью "Конвера Лайн"</t>
  </si>
  <si>
    <t>Общество с ограниченной ответственностью "РусСтройТехнологии"</t>
  </si>
  <si>
    <t>Общество с ограниченной ответственностью "СтройРесурс"</t>
  </si>
  <si>
    <t>Общество с ограниченной ответственностью "Распределительный перевалочный комплекс - Высоцк "Лукойл-II"</t>
  </si>
  <si>
    <t>Общество с ограниченной ответственностью "Арсенал Групп"</t>
  </si>
  <si>
    <t>Общество с ограниченной ответственностью "Контакт"</t>
  </si>
  <si>
    <t>Общество с ограниченной ответственностью "Сланцы-электромонтаж"</t>
  </si>
  <si>
    <t>Общество с ограниченной ответственностью "РСО Геополис"</t>
  </si>
  <si>
    <t>Общество с ограниченной ответственностью "ПРОЕКТ СТРОЙ ИНЖИНИРИНГ"</t>
  </si>
  <si>
    <t>Общество с ограниченной ответственностью "МЖК"</t>
  </si>
  <si>
    <t>Общество с ограниченной ответственностью "Приоритет-Сервис"</t>
  </si>
  <si>
    <t>Общество с ограниченной ответственностью "Ремдорстрой"</t>
  </si>
  <si>
    <t>Общество с ограниченной ответственностью "РегионТехноСтрой"</t>
  </si>
  <si>
    <t>Подпорожский район</t>
  </si>
  <si>
    <t>Общество с ограниченной ответственностью "Мегаполис"</t>
  </si>
  <si>
    <t>Общество с ограниченной ответственностью "ВИС Девелопмент"</t>
  </si>
  <si>
    <t>Общество с ограниченной ответственностью "Производственная фирма "ВИС"</t>
  </si>
  <si>
    <t>Общество с ограниченной ответственностью "Газэнергомонтаж"</t>
  </si>
  <si>
    <t>Общество с ограниченной ответственностью "ВИС Инфраструктура"</t>
  </si>
  <si>
    <t>Акционерное общество "СПЕЦЭЛЕКТРОМОНТАЖ"</t>
  </si>
  <si>
    <t>Общество с ограниченной ответственностью "ДАФ"</t>
  </si>
  <si>
    <t>Общество с ограниченной ответственностью "Квартал 17А"</t>
  </si>
  <si>
    <t>Закрытое акционерное общество "КИНГИСЕППЭЛЕКТРОМОНТАЖ"</t>
  </si>
  <si>
    <t>Общество с ограниченной ответственностью "ГПС-Основа"</t>
  </si>
  <si>
    <t>Акционерное общество "Выборгтеплоэнерго"</t>
  </si>
  <si>
    <t>Закрытое акционерное общество "Северо-Западная инвестиционно-промышленная компания"</t>
  </si>
  <si>
    <t>Акционерное общество "Тихвинский вагоностроительный завод"</t>
  </si>
  <si>
    <t>Открытое акционерное общество "Всеволожские тепловые сети"</t>
  </si>
  <si>
    <t>Акционерное общество "Ленинградская областная электросетевая компания"</t>
  </si>
  <si>
    <t>Акционерное общество "Газстройпроект"</t>
  </si>
  <si>
    <t>Акционерное общество "Метахим"</t>
  </si>
  <si>
    <t>Администрация муниципального образования Лодейнопольский муниципальный район Ленинградской области</t>
  </si>
  <si>
    <t>Администрация муниципального образования Тихвинский муниципальный район Ленинградской области</t>
  </si>
  <si>
    <t>Общество с ограниченной ответственностью "Балткронэнергострой"</t>
  </si>
  <si>
    <t>Общество с ограниченной ответственностью "УниверсалСервис"</t>
  </si>
  <si>
    <t>Общество с ограниченной ответственностью "Научно-производственная фирма "ЭНЕРГОСВЯЗЬ"</t>
  </si>
  <si>
    <t>Общество с ограниченной ответственностью "Тепло-Строй-Проект"</t>
  </si>
  <si>
    <t>Закрытое акционерное общество "НПО Петропромсервис"</t>
  </si>
  <si>
    <t>Общество с ограниченной ответственностью "СтальАнтикор"</t>
  </si>
  <si>
    <t>Общество с ограниченной ответственностью "Олимп Групп"</t>
  </si>
  <si>
    <t>Общество с ограниченной ответственностью "НОВАТЭК-Усть-Луга"</t>
  </si>
  <si>
    <t>Общество с ограниченной ответственностью "Мостовик"</t>
  </si>
  <si>
    <t>Общество с ограниченной ответственностью "Строиткльная компания "БАСТИОН"</t>
  </si>
  <si>
    <t>Общество с ограниченной ответственностью "Северо-Западная Горная Компания"</t>
  </si>
  <si>
    <t>Общество с ограниченной ответственностью "Модерн дриллинг текнолоджис"</t>
  </si>
  <si>
    <t>Закрытое акционерно общество "Наш выбор"</t>
  </si>
  <si>
    <t>Общество с ограниченной ответственностью "ЛИГА"</t>
  </si>
  <si>
    <t>Общество с ограниченной ответственностью "ОЛЬВЕКС-ДАЙМОНД"</t>
  </si>
  <si>
    <t>Общество с ограниченной ответственностью "СтройСтандарт"</t>
  </si>
  <si>
    <t>Общество с ограниченной ответственностью "Комплексные системы безопасноти"</t>
  </si>
  <si>
    <t>Общество с ограниченной ответственностью "ТЕХНОГРУПП"</t>
  </si>
  <si>
    <t>Общество с ограниченной ответственностью "Строительная компания "Топаз"</t>
  </si>
  <si>
    <t>Общество с ограниченной ответственностью "Альтернатива"</t>
  </si>
  <si>
    <t>Общество с ограниченной ответственностью "Управление механизации 68"</t>
  </si>
  <si>
    <t>Общество с ограниченной ответственностью "Северо-Западный Регион"</t>
  </si>
  <si>
    <t>Общество с ограниченной ответственностью  "Высотник"</t>
  </si>
  <si>
    <t>Федеральное государственное унитарное предприятие "Научно - исследовательский технологический институт имени А. П. Александрова"</t>
  </si>
  <si>
    <t>Общество с ограниченной ответственностью "Криогаз-Высоцк"</t>
  </si>
  <si>
    <t>Общество с ограниченной ответственностью "Европейская слобода"</t>
  </si>
  <si>
    <t>Общество с ограниченной ответственностью "ФОРТЕСС"</t>
  </si>
  <si>
    <t>Публичное акционерное общество "Северное управление строительства"</t>
  </si>
  <si>
    <t>Акционерное общество "Монтажно-строительное управление № 90"</t>
  </si>
  <si>
    <t>Акционерное общество "Сосновоборэлектромонтаж"</t>
  </si>
  <si>
    <t>Общество с ограниченной ответственностью "Управляющая компания "Кредо"</t>
  </si>
  <si>
    <t>Общество с ограниченной ответственностью "Ю-КоН"</t>
  </si>
  <si>
    <t>Акционерное общество "Птицефабрика Роскар"</t>
  </si>
  <si>
    <t>Акционерное общество  "Первомайское КП"</t>
  </si>
  <si>
    <t>Общество с ограниченной ответственностью "Энергопроект-М"</t>
  </si>
  <si>
    <t>Общество с ограниченной ответственностью "УниСтрой"</t>
  </si>
  <si>
    <t>Общество с ограниченной ответственностью "Строительно-техническая компания"</t>
  </si>
  <si>
    <t>Общество с ограниченной ответственностью "Проектмонтаж"</t>
  </si>
  <si>
    <t>Общество с ограниченной ответственностью "ПРОКСИМА ПЛЮС"</t>
  </si>
  <si>
    <t>Общество с ограниченной ответственностью "СвирьСтрой"</t>
  </si>
  <si>
    <t>Акционерное общество "СПЕЦХИММОНТАЖ"</t>
  </si>
  <si>
    <t>Общество с ограниченной ответственностью "Сатурн"</t>
  </si>
  <si>
    <t>Общество с ограниченной ответственностью "Электро Строй Комплект"</t>
  </si>
  <si>
    <t>Общество с ограниченной ответственностью "Атис-Строй"</t>
  </si>
  <si>
    <t>Общество с ограниченной ответственностью "ПОЛЕСЬЕ"</t>
  </si>
  <si>
    <t>Общество с ограниченной ответственностью "Изотерм"</t>
  </si>
  <si>
    <t>Открытое акционерное общество "Киришская фирма Нефтезаводмонтаж"</t>
  </si>
  <si>
    <t>Общество с ограниченной ответственностью "Русджам Стеклотара Холдинг"</t>
  </si>
  <si>
    <t xml:space="preserve">Общество с ограниченной ответственностью "СтройКом" </t>
  </si>
  <si>
    <t>Общество с ограниченной ответственностью "Строй-Стиль"</t>
  </si>
  <si>
    <t>Общество с ограниченной ответственностью "Фирма "ВИКОНТ"</t>
  </si>
  <si>
    <t>Общество с ограниченной ответственностью "Электроналадкасервис"</t>
  </si>
  <si>
    <t>Общество с ограниченной ответственностью "Трасстрой"</t>
  </si>
  <si>
    <t>Общество с ограниченной ответственностью "Управление капитального строительства"</t>
  </si>
  <si>
    <t>Общество с ограниченной ответственностью "МультиТрест"</t>
  </si>
  <si>
    <t>Общество с ограниченной ответственностью  "Дженерал Контрактинг энд Девелопмент"</t>
  </si>
  <si>
    <t>Общество с ограниченной ответственностью "Олтон плюс"</t>
  </si>
  <si>
    <t>Общество с ограниченной ответственностью "Коммунальные сети"</t>
  </si>
  <si>
    <t>Общество с ограниченной ответственностью "Лугатепломонтаж"</t>
  </si>
  <si>
    <t>Общество с ограниченной ответственностью "Спецстрой"</t>
  </si>
  <si>
    <t>Акционерное общество "Птицефабрика Северная"</t>
  </si>
  <si>
    <t>Муниципальное казенное учреждение "Управление жилищно-коммунального хозяйства и технического обеспечения"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</si>
  <si>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Общество с ограниченной ответственностью "Гарант"</t>
  </si>
  <si>
    <t>Общество с ограниченной ответственностью "Кировская Строительная Компания"</t>
  </si>
  <si>
    <t>Общество с ограниченной ответственностью «ТЕПЛОТЕХНИК»</t>
  </si>
  <si>
    <t xml:space="preserve">Акционерное общество "ПетроСтройКомплект" </t>
  </si>
  <si>
    <t>Акционерное общество "Тосненское дорожное ремонтно-строительное управление"</t>
  </si>
  <si>
    <t>Акционерное общество "Пригородное Дорожное ремонтно-строительное управление-3"</t>
  </si>
  <si>
    <t>Общество с ограниченной ответственностью "Гарант-Сервис"</t>
  </si>
  <si>
    <t>Общество с ограниченной ответственностью "СпецСтрой"</t>
  </si>
  <si>
    <t>Общество с ограниченной ответственностью Агентство недвижимости "ПромСервис"</t>
  </si>
  <si>
    <t>Закрытое акционерное общество "Колтушская ПМК -6"</t>
  </si>
  <si>
    <t xml:space="preserve">Общество с ограниченной ответственностью "Альтаир" </t>
  </si>
  <si>
    <t>Общество с ограниченной ответственностью "ЭлектроПрофиль"</t>
  </si>
  <si>
    <t xml:space="preserve">Общество с ограниченной ответственностью "СМУ "Элемент-Бетон" </t>
  </si>
  <si>
    <t xml:space="preserve">Общество с ограниченной ответственностью «ВИАДУКС» </t>
  </si>
  <si>
    <t>Общество с ограниченной ответственностью "ФЛАГМАН"</t>
  </si>
  <si>
    <t>Общество с ограниченной ответственностью "Цементно-бетонные изделия"</t>
  </si>
  <si>
    <t>Общество с ограниченной ответственностью "Сервис"</t>
  </si>
  <si>
    <t>Общество с ограниченной ответственностью  «Строительно-монтажное эксплуатационное управление «Заневка»</t>
  </si>
  <si>
    <t>Общество с ограниченной ответственностью "ИНЖСТРОЙКОМСЕТЬ"</t>
  </si>
  <si>
    <t>Акционерное общество "Ленинградские областные коммунальные системы"</t>
  </si>
  <si>
    <t>Общество с ограниченной ответственностью "Газтехкомплект"</t>
  </si>
  <si>
    <t xml:space="preserve">Общество с ограниченной ответственностью "ИТ-Регион" </t>
  </si>
  <si>
    <t xml:space="preserve">Общество с ограниченной ответственностью "Строительная Техника" </t>
  </si>
  <si>
    <t>Общество с ограниченной ответственностью "БРиС"</t>
  </si>
  <si>
    <t xml:space="preserve">Общество с ограниченной ответственностью "АЛЬТАИР" </t>
  </si>
  <si>
    <t>Общество с ограниченной ответственностью "Маяк"</t>
  </si>
  <si>
    <t>Общество с ограниченной ответственностью "Стройальфа-гипс"</t>
  </si>
  <si>
    <t>Общество с ограниченной ответственностью "Подключение"</t>
  </si>
  <si>
    <t>Общество с ограниченной ответственностью "Атлант"</t>
  </si>
  <si>
    <t>Общество с ограниченной ответственностью "Запстрой"</t>
  </si>
  <si>
    <t>Общество с ограниченной ответственностью «Жилищное хозяйство»</t>
  </si>
  <si>
    <t>Общество с ограниченной ответственностью "ВИРА СЕРВИС"</t>
  </si>
  <si>
    <t>Общество с ограниченной ответственностью "Дорожно-строительная компания"</t>
  </si>
  <si>
    <t>Общество с ограниченной ответственностью "Теплоэнерго-инвест"</t>
  </si>
  <si>
    <t>Общество с ограниченной ответственностью "СМУ-97"</t>
  </si>
  <si>
    <t>Общество с ограниченной ответственностью  "Коммун Энерго"</t>
  </si>
  <si>
    <t>Общество с ограниченной ответственностью «ЛенТехСтрой»</t>
  </si>
  <si>
    <t>Общество с ограниченной ответственностью "Эксплуатационно-строительная компания «ВОДСТОК»</t>
  </si>
  <si>
    <t>Закрытое акционерное общество  "КБР Ист"</t>
  </si>
  <si>
    <t>Общество с ограниченной ответственностью "Производственное объединение "Киришинефтеоргсинтез"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</si>
  <si>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</si>
  <si>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Общество с ограниченной ответственностью  "Киришская передвижная механизированная колонна № 19"</t>
  </si>
  <si>
    <t>Муниципальное учреждение "Управление капитального строительства" муниципального образования Кировский муниципальный район Ленинградской области</t>
  </si>
  <si>
    <t>Акционерное общество "Ленинградская областная тепло-энергетическая компания"</t>
  </si>
  <si>
    <t xml:space="preserve">контрольных проверок Ассоциации "Саморегулируемая организация "Строители Ленинградской области" на 2019 год </t>
  </si>
  <si>
    <t>Общество с ограниченной ответственностью "ТОИР"</t>
  </si>
  <si>
    <t>Общество с ограниченной ответственностью "Торгово - строительная фирмап "СТЭП"</t>
  </si>
  <si>
    <t>Общество с ограниченной ответственностью  "КОРПОРАЦИЯ РУСЬ"</t>
  </si>
  <si>
    <t>Акционерное общество "Новоладожская ПМК-18"</t>
  </si>
  <si>
    <t>Акционерное общество "Газпром газораспределение Ленинградская область"</t>
  </si>
  <si>
    <t>Общество с ограниченной ответственностью "Строительно-монтажное управление №7"</t>
  </si>
  <si>
    <t>Закрытое акционерно общество "Электронные системы"</t>
  </si>
  <si>
    <t>Акционерное общество "СпецСтройМонтаж"</t>
  </si>
  <si>
    <t>Общество с ограниченной ответственностью "Коксохиммонтаж Северо-Запад"</t>
  </si>
  <si>
    <t>Общество с ограниченной ответственностью "Управление механизации лесного хозяйства"</t>
  </si>
  <si>
    <t>Общество с ограниченной ответственностью "МЕРА"</t>
  </si>
  <si>
    <t>Общество с ограниченной ответственностью "СТРОЙБИЗНЕС"</t>
  </si>
  <si>
    <t>Общество с ограниченной ответственностью "ВИС Развитие"</t>
  </si>
  <si>
    <t>Общество с ограниченной ответственностью "Л1строй"</t>
  </si>
  <si>
    <t>Акционерное общество Научно-производственное предприятие "Биотехпрогресс"</t>
  </si>
  <si>
    <t>Акционерное общество "Статика Инжиниринг"</t>
  </si>
  <si>
    <t>Общество с ограниченной ответственностью "Ленинградская АЭС-Авто"</t>
  </si>
  <si>
    <t>Общество с ограниченной ответственностью "ПортСтрой"</t>
  </si>
  <si>
    <t>ПРОТОКОЛ  № 385 от "27" декабря 2018 года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</si>
</sst>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4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4"/>
      <color indexed="8"/>
      <name val="Calibri"/>
      <family val="2"/>
      <charset val="204"/>
    </font>
    <font>
      <b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30"/>
      <color indexed="44"/>
      <name val="Times New Roman"/>
      <family val="1"/>
      <charset val="204"/>
    </font>
    <font>
      <sz val="30"/>
      <color indexed="44"/>
      <name val="Times New Roman"/>
      <family val="1"/>
      <charset val="204"/>
    </font>
    <font>
      <b/>
      <sz val="30"/>
      <color indexed="11"/>
      <name val="Times New Roman"/>
      <family val="1"/>
      <charset val="204"/>
    </font>
    <font>
      <b/>
      <sz val="30"/>
      <color indexed="46"/>
      <name val="Times New Roman"/>
      <family val="1"/>
      <charset val="204"/>
    </font>
    <font>
      <b/>
      <sz val="30"/>
      <color indexed="10"/>
      <name val="Times New Roman"/>
      <family val="1"/>
      <charset val="204"/>
    </font>
    <font>
      <b/>
      <sz val="30"/>
      <color indexed="46"/>
      <name val="Times New Roman"/>
      <family val="1"/>
      <charset val="204"/>
    </font>
    <font>
      <b/>
      <sz val="30"/>
      <color indexed="44"/>
      <name val="Times New Roman"/>
      <family val="1"/>
      <charset val="204"/>
    </font>
    <font>
      <sz val="30"/>
      <color indexed="44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30"/>
      <color rgb="FFFF9900"/>
      <name val="Times New Roman"/>
      <family val="1"/>
      <charset val="204"/>
    </font>
    <font>
      <b/>
      <sz val="30"/>
      <color rgb="FFFF0000"/>
      <name val="Times New Roman"/>
      <family val="1"/>
      <charset val="204"/>
    </font>
    <font>
      <b/>
      <sz val="30"/>
      <color theme="9"/>
      <name val="Times New Roman"/>
      <family val="1"/>
      <charset val="204"/>
    </font>
    <font>
      <sz val="3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wrapText="1"/>
    </xf>
    <xf numFmtId="0" fontId="3" fillId="0" borderId="0" xfId="1"/>
    <xf numFmtId="0" fontId="0" fillId="0" borderId="0" xfId="0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2" xfId="0" applyNumberForma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18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0" xfId="0" applyBorder="1" applyAlignment="1">
      <alignment horizontal="center"/>
    </xf>
    <xf numFmtId="0" fontId="0" fillId="0" borderId="11" xfId="0" applyNumberFormat="1" applyBorder="1"/>
    <xf numFmtId="0" fontId="0" fillId="0" borderId="12" xfId="0" applyNumberFormat="1" applyBorder="1"/>
    <xf numFmtId="0" fontId="6" fillId="0" borderId="9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" xfId="0" applyNumberFormat="1" applyFill="1" applyBorder="1" applyAlignment="1">
      <alignment wrapText="1"/>
    </xf>
    <xf numFmtId="0" fontId="0" fillId="2" borderId="2" xfId="0" applyNumberForma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8" xfId="0" applyFill="1" applyBorder="1" applyAlignment="1">
      <alignment horizontal="center" wrapText="1"/>
    </xf>
    <xf numFmtId="0" fontId="0" fillId="2" borderId="3" xfId="0" applyNumberFormat="1" applyFill="1" applyBorder="1" applyAlignment="1">
      <alignment wrapText="1"/>
    </xf>
    <xf numFmtId="0" fontId="0" fillId="2" borderId="4" xfId="0" applyNumberFormat="1" applyFill="1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0" fillId="2" borderId="11" xfId="0" applyNumberFormat="1" applyFill="1" applyBorder="1" applyAlignment="1">
      <alignment wrapText="1"/>
    </xf>
    <xf numFmtId="0" fontId="0" fillId="2" borderId="12" xfId="0" applyNumberFormat="1" applyFill="1" applyBorder="1" applyAlignment="1">
      <alignment wrapText="1"/>
    </xf>
    <xf numFmtId="0" fontId="0" fillId="2" borderId="7" xfId="0" applyFill="1" applyBorder="1" applyAlignment="1">
      <alignment horizontal="center"/>
    </xf>
    <xf numFmtId="0" fontId="0" fillId="2" borderId="0" xfId="0" applyFill="1"/>
    <xf numFmtId="0" fontId="9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0" fillId="0" borderId="0" xfId="1" applyFont="1" applyAlignment="1">
      <alignment wrapText="1"/>
    </xf>
    <xf numFmtId="0" fontId="10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2" fillId="3" borderId="0" xfId="1" applyFont="1" applyFill="1" applyAlignment="1">
      <alignment horizontal="center" wrapText="1"/>
    </xf>
    <xf numFmtId="0" fontId="11" fillId="3" borderId="0" xfId="1" applyFont="1" applyFill="1" applyAlignment="1">
      <alignment horizontal="center"/>
    </xf>
    <xf numFmtId="0" fontId="13" fillId="0" borderId="0" xfId="1" applyFont="1" applyAlignment="1">
      <alignment horizontal="center" wrapText="1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wrapText="1"/>
    </xf>
    <xf numFmtId="0" fontId="19" fillId="0" borderId="0" xfId="1" applyFont="1" applyAlignment="1">
      <alignment horizontal="center" wrapText="1"/>
    </xf>
    <xf numFmtId="0" fontId="20" fillId="0" borderId="0" xfId="1" applyFont="1" applyAlignment="1">
      <alignment horizontal="center" wrapText="1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 wrapText="1"/>
    </xf>
    <xf numFmtId="0" fontId="21" fillId="0" borderId="1" xfId="1" applyFont="1" applyBorder="1" applyAlignment="1">
      <alignment horizontal="left" wrapText="1"/>
    </xf>
    <xf numFmtId="0" fontId="21" fillId="3" borderId="1" xfId="1" applyFont="1" applyFill="1" applyBorder="1" applyAlignment="1">
      <alignment horizontal="left" wrapText="1"/>
    </xf>
    <xf numFmtId="0" fontId="21" fillId="0" borderId="1" xfId="1" applyFont="1" applyBorder="1" applyAlignment="1">
      <alignment horizontal="left" vertical="center" wrapText="1"/>
    </xf>
    <xf numFmtId="0" fontId="21" fillId="0" borderId="19" xfId="1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wrapText="1"/>
    </xf>
    <xf numFmtId="0" fontId="21" fillId="0" borderId="19" xfId="0" applyFont="1" applyBorder="1" applyAlignment="1">
      <alignment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0" borderId="1" xfId="1" applyFont="1" applyBorder="1" applyAlignment="1">
      <alignment vertical="center" wrapText="1"/>
    </xf>
    <xf numFmtId="0" fontId="21" fillId="3" borderId="1" xfId="1" applyFont="1" applyFill="1" applyBorder="1" applyAlignment="1">
      <alignment horizontal="left" vertical="center" wrapText="1"/>
    </xf>
    <xf numFmtId="0" fontId="20" fillId="0" borderId="0" xfId="1" applyFont="1" applyBorder="1" applyAlignment="1">
      <alignment horizontal="center" wrapText="1"/>
    </xf>
    <xf numFmtId="0" fontId="20" fillId="0" borderId="11" xfId="1" applyFont="1" applyBorder="1" applyAlignment="1">
      <alignment horizontal="center" vertical="center" wrapText="1"/>
    </xf>
    <xf numFmtId="0" fontId="29" fillId="5" borderId="11" xfId="1" applyFont="1" applyFill="1" applyBorder="1" applyAlignment="1">
      <alignment horizontal="center" vertical="center" wrapText="1"/>
    </xf>
    <xf numFmtId="0" fontId="20" fillId="6" borderId="11" xfId="1" applyFont="1" applyFill="1" applyBorder="1" applyAlignment="1">
      <alignment horizontal="center" vertical="center"/>
    </xf>
    <xf numFmtId="0" fontId="20" fillId="6" borderId="20" xfId="1" applyFont="1" applyFill="1" applyBorder="1" applyAlignment="1">
      <alignment horizontal="center" vertical="center"/>
    </xf>
    <xf numFmtId="0" fontId="20" fillId="6" borderId="12" xfId="1" applyFont="1" applyFill="1" applyBorder="1" applyAlignment="1">
      <alignment horizontal="center" vertical="center"/>
    </xf>
    <xf numFmtId="0" fontId="20" fillId="7" borderId="1" xfId="1" applyFont="1" applyFill="1" applyBorder="1" applyAlignment="1">
      <alignment horizontal="center" vertical="center" wrapText="1"/>
    </xf>
    <xf numFmtId="0" fontId="20" fillId="7" borderId="2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 wrapText="1"/>
    </xf>
    <xf numFmtId="0" fontId="24" fillId="4" borderId="11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/>
    </xf>
    <xf numFmtId="0" fontId="21" fillId="4" borderId="11" xfId="1" applyFont="1" applyFill="1" applyBorder="1" applyAlignment="1">
      <alignment horizontal="center" vertical="center"/>
    </xf>
    <xf numFmtId="0" fontId="20" fillId="4" borderId="12" xfId="1" applyFont="1" applyFill="1" applyBorder="1" applyAlignment="1">
      <alignment horizontal="center" vertical="center"/>
    </xf>
    <xf numFmtId="0" fontId="20" fillId="7" borderId="1" xfId="1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 vertical="center" wrapText="1"/>
    </xf>
    <xf numFmtId="0" fontId="30" fillId="4" borderId="1" xfId="1" applyFont="1" applyFill="1" applyBorder="1" applyAlignment="1">
      <alignment horizontal="center" vertical="center"/>
    </xf>
    <xf numFmtId="0" fontId="31" fillId="4" borderId="1" xfId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 wrapText="1"/>
    </xf>
    <xf numFmtId="0" fontId="29" fillId="5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0" fontId="20" fillId="6" borderId="21" xfId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0" fillId="6" borderId="2" xfId="1" applyFont="1" applyFill="1" applyBorder="1" applyAlignment="1">
      <alignment horizontal="center" vertical="center"/>
    </xf>
    <xf numFmtId="0" fontId="24" fillId="4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7" fillId="4" borderId="1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horizontal="center" vertical="center"/>
    </xf>
    <xf numFmtId="0" fontId="20" fillId="4" borderId="1" xfId="1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0" fontId="27" fillId="5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/>
    </xf>
    <xf numFmtId="0" fontId="25" fillId="4" borderId="11" xfId="1" applyFont="1" applyFill="1" applyBorder="1" applyAlignment="1">
      <alignment horizontal="center" vertical="center" wrapText="1"/>
    </xf>
    <xf numFmtId="0" fontId="20" fillId="4" borderId="12" xfId="1" applyFont="1" applyFill="1" applyBorder="1" applyAlignment="1">
      <alignment horizontal="center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20" fillId="3" borderId="11" xfId="1" applyFont="1" applyFill="1" applyBorder="1" applyAlignment="1">
      <alignment horizontal="center" vertical="center" wrapText="1"/>
    </xf>
    <xf numFmtId="0" fontId="25" fillId="3" borderId="11" xfId="1" applyFont="1" applyFill="1" applyBorder="1" applyAlignment="1">
      <alignment horizontal="center" vertical="center" wrapText="1"/>
    </xf>
    <xf numFmtId="0" fontId="20" fillId="6" borderId="12" xfId="1" applyFont="1" applyFill="1" applyBorder="1" applyAlignment="1">
      <alignment horizontal="center" vertical="center" wrapText="1"/>
    </xf>
    <xf numFmtId="0" fontId="27" fillId="5" borderId="11" xfId="1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vertical="center" wrapText="1"/>
    </xf>
    <xf numFmtId="0" fontId="28" fillId="0" borderId="19" xfId="1" applyFont="1" applyFill="1" applyBorder="1" applyAlignment="1">
      <alignment horizontal="center" vertical="center" wrapText="1"/>
    </xf>
    <xf numFmtId="0" fontId="20" fillId="0" borderId="11" xfId="1" applyFont="1" applyBorder="1" applyAlignment="1">
      <alignment vertical="center" wrapText="1"/>
    </xf>
    <xf numFmtId="0" fontId="19" fillId="4" borderId="1" xfId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20" fillId="0" borderId="22" xfId="1" applyFont="1" applyBorder="1" applyAlignment="1">
      <alignment horizontal="center"/>
    </xf>
    <xf numFmtId="0" fontId="23" fillId="3" borderId="0" xfId="0" applyFont="1" applyFill="1" applyBorder="1" applyAlignment="1">
      <alignment wrapText="1"/>
    </xf>
    <xf numFmtId="0" fontId="21" fillId="3" borderId="0" xfId="1" applyFont="1" applyFill="1" applyBorder="1" applyAlignment="1">
      <alignment horizontal="center" wrapText="1"/>
    </xf>
    <xf numFmtId="0" fontId="21" fillId="3" borderId="0" xfId="1" applyFont="1" applyFill="1" applyBorder="1" applyAlignment="1">
      <alignment wrapText="1"/>
    </xf>
    <xf numFmtId="0" fontId="10" fillId="0" borderId="0" xfId="1" applyFont="1" applyBorder="1" applyAlignment="1">
      <alignment wrapText="1"/>
    </xf>
    <xf numFmtId="0" fontId="10" fillId="0" borderId="0" xfId="1" applyFont="1" applyBorder="1" applyAlignment="1">
      <alignment horizontal="center" wrapText="1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0" fillId="0" borderId="23" xfId="1" applyFont="1" applyBorder="1"/>
    <xf numFmtId="0" fontId="21" fillId="0" borderId="11" xfId="1" applyFont="1" applyBorder="1" applyAlignment="1">
      <alignment horizontal="left" vertical="center" wrapText="1"/>
    </xf>
    <xf numFmtId="0" fontId="20" fillId="5" borderId="24" xfId="1" applyFont="1" applyFill="1" applyBorder="1" applyAlignment="1">
      <alignment horizontal="center" vertical="center" wrapText="1"/>
    </xf>
    <xf numFmtId="0" fontId="20" fillId="5" borderId="17" xfId="1" applyFont="1" applyFill="1" applyBorder="1" applyAlignment="1">
      <alignment horizontal="center" vertical="center" wrapText="1"/>
    </xf>
    <xf numFmtId="0" fontId="20" fillId="5" borderId="18" xfId="1" applyFont="1" applyFill="1" applyBorder="1" applyAlignment="1">
      <alignment horizontal="center" vertical="center" wrapText="1"/>
    </xf>
    <xf numFmtId="0" fontId="20" fillId="4" borderId="25" xfId="1" applyFont="1" applyFill="1" applyBorder="1" applyAlignment="1">
      <alignment horizontal="center" wrapText="1"/>
    </xf>
    <xf numFmtId="0" fontId="32" fillId="0" borderId="0" xfId="0" applyFont="1" applyBorder="1" applyAlignment="1">
      <alignment wrapText="1"/>
    </xf>
    <xf numFmtId="0" fontId="33" fillId="7" borderId="19" xfId="0" applyFont="1" applyFill="1" applyBorder="1" applyAlignment="1">
      <alignment horizontal="right"/>
    </xf>
    <xf numFmtId="0" fontId="20" fillId="7" borderId="19" xfId="1" applyFont="1" applyFill="1" applyBorder="1" applyAlignment="1">
      <alignment horizontal="right" wrapText="1"/>
    </xf>
    <xf numFmtId="0" fontId="20" fillId="4" borderId="23" xfId="1" applyFont="1" applyFill="1" applyBorder="1" applyAlignment="1">
      <alignment horizontal="center" wrapText="1"/>
    </xf>
    <xf numFmtId="0" fontId="20" fillId="4" borderId="26" xfId="1" applyFont="1" applyFill="1" applyBorder="1" applyAlignment="1">
      <alignment horizontal="center" wrapText="1"/>
    </xf>
    <xf numFmtId="0" fontId="20" fillId="4" borderId="23" xfId="1" applyFont="1" applyFill="1" applyBorder="1" applyAlignment="1">
      <alignment horizontal="center"/>
    </xf>
    <xf numFmtId="0" fontId="20" fillId="4" borderId="19" xfId="1" applyFont="1" applyFill="1" applyBorder="1" applyAlignment="1">
      <alignment horizontal="center" vertical="center" wrapText="1"/>
    </xf>
    <xf numFmtId="0" fontId="21" fillId="3" borderId="11" xfId="1" applyFont="1" applyFill="1" applyBorder="1" applyAlignment="1">
      <alignment horizontal="left" vertical="center" wrapText="1"/>
    </xf>
    <xf numFmtId="0" fontId="21" fillId="0" borderId="11" xfId="1" applyFont="1" applyBorder="1" applyAlignment="1">
      <alignment horizontal="left" wrapText="1"/>
    </xf>
    <xf numFmtId="0" fontId="21" fillId="3" borderId="11" xfId="1" applyFont="1" applyFill="1" applyBorder="1" applyAlignment="1">
      <alignment horizontal="left" wrapText="1"/>
    </xf>
    <xf numFmtId="0" fontId="20" fillId="4" borderId="1" xfId="1" applyFont="1" applyFill="1" applyBorder="1" applyAlignment="1">
      <alignment horizontal="center" wrapText="1"/>
    </xf>
    <xf numFmtId="0" fontId="20" fillId="7" borderId="25" xfId="1" applyFont="1" applyFill="1" applyBorder="1" applyAlignment="1">
      <alignment horizontal="right" wrapText="1"/>
    </xf>
    <xf numFmtId="0" fontId="20" fillId="9" borderId="11" xfId="1" applyFont="1" applyFill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vertical="center"/>
    </xf>
    <xf numFmtId="0" fontId="24" fillId="9" borderId="11" xfId="1" applyFont="1" applyFill="1" applyBorder="1" applyAlignment="1">
      <alignment horizontal="center" vertical="center" wrapText="1"/>
    </xf>
    <xf numFmtId="0" fontId="20" fillId="5" borderId="11" xfId="1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right"/>
    </xf>
    <xf numFmtId="0" fontId="20" fillId="10" borderId="28" xfId="1" applyFont="1" applyFill="1" applyBorder="1" applyAlignment="1">
      <alignment horizontal="center" vertical="center"/>
    </xf>
    <xf numFmtId="0" fontId="8" fillId="6" borderId="24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 wrapText="1"/>
    </xf>
    <xf numFmtId="0" fontId="8" fillId="6" borderId="24" xfId="1" applyFont="1" applyFill="1" applyBorder="1" applyAlignment="1">
      <alignment horizontal="center" vertical="center" wrapText="1" shrinkToFit="1"/>
    </xf>
    <xf numFmtId="0" fontId="8" fillId="6" borderId="17" xfId="1" applyFont="1" applyFill="1" applyBorder="1" applyAlignment="1">
      <alignment horizontal="center" vertical="center" wrapText="1" shrinkToFit="1"/>
    </xf>
    <xf numFmtId="0" fontId="20" fillId="11" borderId="19" xfId="1" applyFont="1" applyFill="1" applyBorder="1" applyAlignment="1">
      <alignment vertical="center" wrapText="1"/>
    </xf>
    <xf numFmtId="0" fontId="20" fillId="11" borderId="19" xfId="1" applyFont="1" applyFill="1" applyBorder="1" applyAlignment="1">
      <alignment horizontal="left" vertical="center" wrapText="1"/>
    </xf>
    <xf numFmtId="0" fontId="20" fillId="11" borderId="27" xfId="1" applyFont="1" applyFill="1" applyBorder="1" applyAlignment="1">
      <alignment horizontal="left" vertical="center" wrapText="1"/>
    </xf>
    <xf numFmtId="0" fontId="20" fillId="11" borderId="27" xfId="1" applyFont="1" applyFill="1" applyBorder="1" applyAlignment="1">
      <alignment vertical="center" wrapText="1"/>
    </xf>
    <xf numFmtId="0" fontId="20" fillId="11" borderId="27" xfId="0" applyFont="1" applyFill="1" applyBorder="1" applyAlignment="1">
      <alignment wrapText="1"/>
    </xf>
    <xf numFmtId="0" fontId="20" fillId="11" borderId="19" xfId="0" applyFont="1" applyFill="1" applyBorder="1" applyAlignment="1">
      <alignment wrapText="1"/>
    </xf>
    <xf numFmtId="0" fontId="37" fillId="7" borderId="1" xfId="1" applyFont="1" applyFill="1" applyBorder="1" applyAlignment="1">
      <alignment horizontal="center" vertical="center" wrapText="1"/>
    </xf>
    <xf numFmtId="0" fontId="37" fillId="7" borderId="1" xfId="1" applyFont="1" applyFill="1" applyBorder="1" applyAlignment="1">
      <alignment horizontal="center" vertical="center"/>
    </xf>
    <xf numFmtId="0" fontId="38" fillId="9" borderId="11" xfId="1" applyFont="1" applyFill="1" applyBorder="1" applyAlignment="1">
      <alignment horizontal="center" vertical="center" wrapText="1"/>
    </xf>
    <xf numFmtId="0" fontId="0" fillId="11" borderId="19" xfId="0" applyFill="1" applyBorder="1" applyAlignment="1">
      <alignment horizontal="left" vertical="center" wrapText="1"/>
    </xf>
    <xf numFmtId="0" fontId="0" fillId="11" borderId="19" xfId="0" applyFill="1" applyBorder="1" applyAlignment="1">
      <alignment vertical="center" wrapText="1"/>
    </xf>
    <xf numFmtId="0" fontId="39" fillId="7" borderId="1" xfId="1" applyFont="1" applyFill="1" applyBorder="1" applyAlignment="1">
      <alignment horizontal="center" vertical="center" wrapText="1"/>
    </xf>
    <xf numFmtId="0" fontId="39" fillId="7" borderId="1" xfId="1" applyFont="1" applyFill="1" applyBorder="1" applyAlignment="1">
      <alignment horizontal="center" vertical="center"/>
    </xf>
    <xf numFmtId="0" fontId="39" fillId="12" borderId="1" xfId="1" applyFont="1" applyFill="1" applyBorder="1" applyAlignment="1">
      <alignment horizontal="center" vertical="center" wrapText="1"/>
    </xf>
    <xf numFmtId="0" fontId="39" fillId="12" borderId="1" xfId="1" applyFont="1" applyFill="1" applyBorder="1" applyAlignment="1">
      <alignment horizontal="center" vertical="center"/>
    </xf>
    <xf numFmtId="0" fontId="38" fillId="9" borderId="1" xfId="1" applyFont="1" applyFill="1" applyBorder="1" applyAlignment="1">
      <alignment horizontal="center" vertical="center" wrapText="1"/>
    </xf>
    <xf numFmtId="0" fontId="38" fillId="9" borderId="11" xfId="1" applyFont="1" applyFill="1" applyBorder="1" applyAlignment="1">
      <alignment vertical="center" wrapText="1"/>
    </xf>
    <xf numFmtId="0" fontId="20" fillId="11" borderId="27" xfId="1" applyFont="1" applyFill="1" applyBorder="1" applyAlignment="1">
      <alignment vertical="center" wrapText="1"/>
    </xf>
    <xf numFmtId="0" fontId="20" fillId="11" borderId="27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vertical="center" wrapText="1"/>
    </xf>
    <xf numFmtId="0" fontId="20" fillId="11" borderId="27" xfId="1" applyFont="1" applyFill="1" applyBorder="1" applyAlignment="1">
      <alignment vertical="center" wrapText="1"/>
    </xf>
    <xf numFmtId="0" fontId="40" fillId="9" borderId="1" xfId="1" applyFont="1" applyFill="1" applyBorder="1" applyAlignment="1">
      <alignment vertical="center" wrapText="1"/>
    </xf>
    <xf numFmtId="0" fontId="20" fillId="10" borderId="28" xfId="1" applyFont="1" applyFill="1" applyBorder="1" applyAlignment="1">
      <alignment horizontal="center" vertical="center"/>
    </xf>
    <xf numFmtId="0" fontId="20" fillId="11" borderId="27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1" fillId="9" borderId="1" xfId="1" applyFont="1" applyFill="1" applyBorder="1" applyAlignment="1">
      <alignment vertical="center" wrapText="1"/>
    </xf>
    <xf numFmtId="0" fontId="38" fillId="9" borderId="1" xfId="1" applyFont="1" applyFill="1" applyBorder="1" applyAlignment="1">
      <alignment horizontal="center" vertical="center"/>
    </xf>
    <xf numFmtId="0" fontId="20" fillId="9" borderId="1" xfId="1" applyFont="1" applyFill="1" applyBorder="1" applyAlignment="1">
      <alignment horizontal="center" vertical="center" wrapText="1"/>
    </xf>
    <xf numFmtId="0" fontId="34" fillId="9" borderId="0" xfId="1" applyFont="1" applyFill="1"/>
    <xf numFmtId="0" fontId="20" fillId="11" borderId="27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horizontal="left" vertical="center" wrapText="1"/>
    </xf>
    <xf numFmtId="0" fontId="20" fillId="10" borderId="28" xfId="1" applyFont="1" applyFill="1" applyBorder="1" applyAlignment="1">
      <alignment horizontal="center" vertical="center"/>
    </xf>
    <xf numFmtId="0" fontId="36" fillId="10" borderId="28" xfId="0" applyFont="1" applyFill="1" applyBorder="1" applyAlignment="1">
      <alignment horizontal="center" vertical="center"/>
    </xf>
    <xf numFmtId="0" fontId="20" fillId="11" borderId="19" xfId="1" applyFont="1" applyFill="1" applyBorder="1" applyAlignment="1">
      <alignment horizontal="left" vertical="center" wrapText="1"/>
    </xf>
    <xf numFmtId="0" fontId="20" fillId="10" borderId="28" xfId="1" applyFont="1" applyFill="1" applyBorder="1" applyAlignment="1">
      <alignment horizontal="center" vertical="center"/>
    </xf>
    <xf numFmtId="0" fontId="20" fillId="11" borderId="32" xfId="1" applyFont="1" applyFill="1" applyBorder="1" applyAlignment="1">
      <alignment horizontal="left" vertical="center" wrapText="1"/>
    </xf>
    <xf numFmtId="0" fontId="38" fillId="9" borderId="19" xfId="1" applyFont="1" applyFill="1" applyBorder="1" applyAlignment="1">
      <alignment horizontal="center" vertical="center" wrapText="1"/>
    </xf>
    <xf numFmtId="0" fontId="24" fillId="9" borderId="1" xfId="1" applyFont="1" applyFill="1" applyBorder="1" applyAlignment="1">
      <alignment horizontal="center" vertical="center" wrapText="1"/>
    </xf>
    <xf numFmtId="0" fontId="20" fillId="9" borderId="11" xfId="1" applyFont="1" applyFill="1" applyBorder="1" applyAlignment="1">
      <alignment vertical="center" wrapText="1"/>
    </xf>
    <xf numFmtId="0" fontId="20" fillId="10" borderId="28" xfId="1" applyFont="1" applyFill="1" applyBorder="1" applyAlignment="1">
      <alignment horizontal="center" vertical="center"/>
    </xf>
    <xf numFmtId="0" fontId="20" fillId="9" borderId="1" xfId="1" applyFont="1" applyFill="1" applyBorder="1" applyAlignment="1">
      <alignment horizontal="center" shrinkToFit="1"/>
    </xf>
    <xf numFmtId="0" fontId="20" fillId="9" borderId="19" xfId="1" applyFont="1" applyFill="1" applyBorder="1" applyAlignment="1">
      <alignment horizontal="center" wrapText="1"/>
    </xf>
    <xf numFmtId="0" fontId="20" fillId="9" borderId="1" xfId="1" applyFont="1" applyFill="1" applyBorder="1" applyAlignment="1">
      <alignment horizontal="center" vertical="center" shrinkToFit="1"/>
    </xf>
    <xf numFmtId="0" fontId="20" fillId="9" borderId="1" xfId="0" applyFont="1" applyFill="1" applyBorder="1" applyAlignment="1">
      <alignment horizontal="center" vertical="center" wrapText="1"/>
    </xf>
    <xf numFmtId="0" fontId="21" fillId="9" borderId="1" xfId="1" applyFont="1" applyFill="1" applyBorder="1" applyAlignment="1">
      <alignment horizontal="center" wrapText="1"/>
    </xf>
    <xf numFmtId="0" fontId="20" fillId="9" borderId="19" xfId="1" applyFont="1" applyFill="1" applyBorder="1" applyAlignment="1">
      <alignment horizontal="center" shrinkToFit="1"/>
    </xf>
    <xf numFmtId="0" fontId="20" fillId="9" borderId="19" xfId="1" applyFont="1" applyFill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wrapText="1"/>
    </xf>
    <xf numFmtId="0" fontId="20" fillId="9" borderId="19" xfId="1" applyFont="1" applyFill="1" applyBorder="1" applyAlignment="1">
      <alignment horizontal="center" vertical="center" shrinkToFit="1"/>
    </xf>
    <xf numFmtId="0" fontId="20" fillId="9" borderId="19" xfId="0" applyFont="1" applyFill="1" applyBorder="1" applyAlignment="1">
      <alignment horizontal="center" vertical="center" wrapText="1"/>
    </xf>
    <xf numFmtId="16" fontId="20" fillId="9" borderId="1" xfId="1" applyNumberFormat="1" applyFont="1" applyFill="1" applyBorder="1" applyAlignment="1">
      <alignment horizontal="center" vertical="center" wrapText="1"/>
    </xf>
    <xf numFmtId="0" fontId="40" fillId="9" borderId="1" xfId="1" applyFont="1" applyFill="1" applyBorder="1" applyAlignment="1">
      <alignment horizontal="center" vertical="center"/>
    </xf>
    <xf numFmtId="0" fontId="40" fillId="0" borderId="1" xfId="1" applyFont="1" applyBorder="1" applyAlignment="1">
      <alignment vertical="center" wrapText="1"/>
    </xf>
    <xf numFmtId="0" fontId="20" fillId="10" borderId="28" xfId="1" applyFont="1" applyFill="1" applyBorder="1" applyAlignment="1">
      <alignment horizontal="center" vertical="center"/>
    </xf>
    <xf numFmtId="0" fontId="20" fillId="11" borderId="19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vertical="center" wrapText="1"/>
    </xf>
    <xf numFmtId="0" fontId="20" fillId="9" borderId="27" xfId="1" applyFont="1" applyFill="1" applyBorder="1" applyAlignment="1">
      <alignment horizontal="center" vertical="center" wrapText="1"/>
    </xf>
    <xf numFmtId="0" fontId="21" fillId="0" borderId="26" xfId="1" applyFont="1" applyBorder="1" applyAlignment="1">
      <alignment horizontal="left" vertical="center" wrapText="1"/>
    </xf>
    <xf numFmtId="0" fontId="20" fillId="11" borderId="19" xfId="1" applyFont="1" applyFill="1" applyBorder="1" applyAlignment="1">
      <alignment vertical="center" wrapText="1"/>
    </xf>
    <xf numFmtId="0" fontId="22" fillId="11" borderId="27" xfId="0" applyFont="1" applyFill="1" applyBorder="1" applyAlignment="1">
      <alignment horizontal="left" vertical="center" wrapText="1"/>
    </xf>
    <xf numFmtId="0" fontId="22" fillId="11" borderId="19" xfId="0" applyFont="1" applyFill="1" applyBorder="1" applyAlignment="1">
      <alignment horizontal="left" vertical="center" wrapText="1"/>
    </xf>
    <xf numFmtId="0" fontId="20" fillId="11" borderId="27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horizontal="left" vertical="center" wrapText="1"/>
    </xf>
    <xf numFmtId="0" fontId="20" fillId="11" borderId="27" xfId="1" applyFont="1" applyFill="1" applyBorder="1" applyAlignment="1">
      <alignment vertical="center" wrapText="1"/>
    </xf>
    <xf numFmtId="0" fontId="20" fillId="11" borderId="19" xfId="1" applyFont="1" applyFill="1" applyBorder="1" applyAlignment="1">
      <alignment vertical="center" wrapText="1"/>
    </xf>
    <xf numFmtId="0" fontId="20" fillId="10" borderId="28" xfId="1" applyFont="1" applyFill="1" applyBorder="1" applyAlignment="1">
      <alignment horizontal="center" vertical="center"/>
    </xf>
    <xf numFmtId="0" fontId="20" fillId="11" borderId="27" xfId="1" applyFont="1" applyFill="1" applyBorder="1" applyAlignment="1">
      <alignment horizontal="left" wrapText="1"/>
    </xf>
    <xf numFmtId="0" fontId="20" fillId="11" borderId="27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horizontal="left" vertical="center" wrapText="1"/>
    </xf>
    <xf numFmtId="0" fontId="20" fillId="11" borderId="32" xfId="1" applyFont="1" applyFill="1" applyBorder="1" applyAlignment="1">
      <alignment horizontal="left" vertical="center" wrapText="1"/>
    </xf>
    <xf numFmtId="0" fontId="20" fillId="11" borderId="27" xfId="1" applyFont="1" applyFill="1" applyBorder="1" applyAlignment="1">
      <alignment vertical="center" wrapText="1"/>
    </xf>
    <xf numFmtId="0" fontId="20" fillId="11" borderId="19" xfId="1" applyFont="1" applyFill="1" applyBorder="1" applyAlignment="1">
      <alignment vertical="center" wrapText="1"/>
    </xf>
    <xf numFmtId="0" fontId="20" fillId="10" borderId="28" xfId="1" applyFont="1" applyFill="1" applyBorder="1" applyAlignment="1">
      <alignment horizontal="center" vertical="center"/>
    </xf>
    <xf numFmtId="0" fontId="20" fillId="11" borderId="27" xfId="1" applyFont="1" applyFill="1" applyBorder="1" applyAlignment="1">
      <alignment horizontal="left" wrapText="1"/>
    </xf>
    <xf numFmtId="0" fontId="33" fillId="7" borderId="19" xfId="0" applyFont="1" applyFill="1" applyBorder="1" applyAlignment="1">
      <alignment horizontal="right"/>
    </xf>
    <xf numFmtId="0" fontId="22" fillId="11" borderId="27" xfId="0" applyFont="1" applyFill="1" applyBorder="1" applyAlignment="1">
      <alignment vertical="center" wrapText="1"/>
    </xf>
    <xf numFmtId="0" fontId="22" fillId="11" borderId="19" xfId="0" applyFont="1" applyFill="1" applyBorder="1" applyAlignment="1">
      <alignment vertical="center" wrapText="1"/>
    </xf>
    <xf numFmtId="0" fontId="0" fillId="11" borderId="27" xfId="0" applyFill="1" applyBorder="1" applyAlignment="1">
      <alignment horizontal="left" wrapText="1"/>
    </xf>
    <xf numFmtId="0" fontId="20" fillId="11" borderId="21" xfId="1" applyFont="1" applyFill="1" applyBorder="1" applyAlignment="1">
      <alignment vertical="center" wrapText="1"/>
    </xf>
    <xf numFmtId="0" fontId="24" fillId="0" borderId="11" xfId="1" applyFont="1" applyBorder="1" applyAlignment="1">
      <alignment horizontal="center" vertical="center" wrapText="1"/>
    </xf>
    <xf numFmtId="0" fontId="20" fillId="10" borderId="44" xfId="1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left" vertical="center" wrapText="1"/>
    </xf>
    <xf numFmtId="0" fontId="20" fillId="11" borderId="27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horizontal="left" vertical="center" wrapText="1"/>
    </xf>
    <xf numFmtId="0" fontId="20" fillId="10" borderId="28" xfId="1" applyFont="1" applyFill="1" applyBorder="1" applyAlignment="1">
      <alignment horizontal="center" vertical="center"/>
    </xf>
    <xf numFmtId="0" fontId="21" fillId="9" borderId="1" xfId="1" applyFont="1" applyFill="1" applyBorder="1" applyAlignment="1">
      <alignment horizontal="left" wrapText="1"/>
    </xf>
    <xf numFmtId="0" fontId="21" fillId="9" borderId="1" xfId="1" applyFont="1" applyFill="1" applyBorder="1" applyAlignment="1">
      <alignment horizontal="left" vertical="center" wrapText="1" shrinkToFit="1"/>
    </xf>
    <xf numFmtId="0" fontId="21" fillId="9" borderId="1" xfId="1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horizontal="left" wrapText="1"/>
    </xf>
    <xf numFmtId="0" fontId="21" fillId="9" borderId="1" xfId="0" applyFont="1" applyFill="1" applyBorder="1" applyAlignment="1">
      <alignment horizontal="left" vertical="center" wrapText="1"/>
    </xf>
    <xf numFmtId="0" fontId="21" fillId="9" borderId="19" xfId="1" applyFont="1" applyFill="1" applyBorder="1" applyAlignment="1">
      <alignment horizontal="left" vertical="center" wrapText="1"/>
    </xf>
    <xf numFmtId="0" fontId="21" fillId="9" borderId="19" xfId="0" applyFont="1" applyFill="1" applyBorder="1" applyAlignment="1">
      <alignment vertical="center" wrapText="1"/>
    </xf>
    <xf numFmtId="0" fontId="21" fillId="9" borderId="1" xfId="0" applyFont="1" applyFill="1" applyBorder="1" applyAlignment="1">
      <alignment vertical="center" wrapText="1"/>
    </xf>
    <xf numFmtId="0" fontId="21" fillId="9" borderId="19" xfId="0" applyFont="1" applyFill="1" applyBorder="1" applyAlignment="1">
      <alignment horizontal="left" vertical="center" wrapText="1"/>
    </xf>
    <xf numFmtId="0" fontId="21" fillId="9" borderId="0" xfId="1" applyFont="1" applyFill="1" applyAlignment="1">
      <alignment vertical="center" wrapText="1"/>
    </xf>
    <xf numFmtId="0" fontId="40" fillId="9" borderId="11" xfId="1" applyFont="1" applyFill="1" applyBorder="1" applyAlignment="1">
      <alignment horizontal="center" vertical="center" wrapText="1"/>
    </xf>
    <xf numFmtId="0" fontId="20" fillId="10" borderId="28" xfId="1" applyFont="1" applyFill="1" applyBorder="1" applyAlignment="1">
      <alignment horizontal="center" vertical="center"/>
    </xf>
    <xf numFmtId="0" fontId="22" fillId="11" borderId="27" xfId="0" applyFont="1" applyFill="1" applyBorder="1" applyAlignment="1">
      <alignment vertical="center" wrapText="1"/>
    </xf>
    <xf numFmtId="0" fontId="22" fillId="11" borderId="19" xfId="0" applyFont="1" applyFill="1" applyBorder="1" applyAlignment="1">
      <alignment vertical="center" wrapText="1"/>
    </xf>
    <xf numFmtId="0" fontId="20" fillId="11" borderId="27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horizontal="left" vertical="center" wrapText="1"/>
    </xf>
    <xf numFmtId="0" fontId="20" fillId="10" borderId="28" xfId="1" applyFont="1" applyFill="1" applyBorder="1" applyAlignment="1">
      <alignment horizontal="center" vertical="center"/>
    </xf>
    <xf numFmtId="0" fontId="20" fillId="11" borderId="27" xfId="1" applyFont="1" applyFill="1" applyBorder="1" applyAlignment="1">
      <alignment horizontal="left" wrapText="1"/>
    </xf>
    <xf numFmtId="0" fontId="20" fillId="9" borderId="19" xfId="1" applyNumberFormat="1" applyFont="1" applyFill="1" applyBorder="1" applyAlignment="1">
      <alignment horizontal="center" vertical="center" wrapText="1"/>
    </xf>
    <xf numFmtId="0" fontId="21" fillId="9" borderId="1" xfId="0" applyFont="1" applyFill="1" applyBorder="1"/>
    <xf numFmtId="0" fontId="20" fillId="11" borderId="27" xfId="1" applyFont="1" applyFill="1" applyBorder="1" applyAlignment="1">
      <alignment horizontal="left" vertical="center" wrapText="1"/>
    </xf>
    <xf numFmtId="0" fontId="20" fillId="11" borderId="27" xfId="1" applyFont="1" applyFill="1" applyBorder="1" applyAlignment="1">
      <alignment vertical="center" wrapText="1"/>
    </xf>
    <xf numFmtId="0" fontId="20" fillId="0" borderId="1" xfId="1" applyFont="1" applyBorder="1" applyAlignment="1">
      <alignment horizontal="center" vertical="center" wrapText="1"/>
    </xf>
    <xf numFmtId="0" fontId="21" fillId="9" borderId="1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9" borderId="11" xfId="1" applyFont="1" applyFill="1" applyBorder="1" applyAlignment="1">
      <alignment horizontal="center" vertical="center" wrapText="1"/>
    </xf>
    <xf numFmtId="0" fontId="20" fillId="10" borderId="28" xfId="1" applyFont="1" applyFill="1" applyBorder="1" applyAlignment="1">
      <alignment horizontal="center" vertical="center"/>
    </xf>
    <xf numFmtId="0" fontId="38" fillId="11" borderId="1" xfId="1" applyFont="1" applyFill="1" applyBorder="1" applyAlignment="1">
      <alignment horizontal="center" vertical="center" wrapText="1"/>
    </xf>
    <xf numFmtId="0" fontId="38" fillId="0" borderId="1" xfId="1" applyFont="1" applyBorder="1" applyAlignment="1">
      <alignment horizontal="center" vertical="center" wrapText="1"/>
    </xf>
    <xf numFmtId="0" fontId="38" fillId="11" borderId="1" xfId="1" applyFont="1" applyFill="1" applyBorder="1" applyAlignment="1">
      <alignment horizontal="center" vertical="center"/>
    </xf>
    <xf numFmtId="0" fontId="38" fillId="11" borderId="11" xfId="1" applyFont="1" applyFill="1" applyBorder="1" applyAlignment="1">
      <alignment horizontal="center" vertical="center" wrapText="1"/>
    </xf>
    <xf numFmtId="0" fontId="38" fillId="3" borderId="1" xfId="1" applyFont="1" applyFill="1" applyBorder="1" applyAlignment="1">
      <alignment horizontal="center" vertical="center" wrapText="1"/>
    </xf>
    <xf numFmtId="0" fontId="38" fillId="0" borderId="11" xfId="1" applyFont="1" applyBorder="1" applyAlignment="1">
      <alignment horizontal="center" vertical="center" wrapText="1"/>
    </xf>
    <xf numFmtId="0" fontId="38" fillId="3" borderId="11" xfId="1" applyFont="1" applyFill="1" applyBorder="1" applyAlignment="1">
      <alignment horizontal="center" vertical="center" wrapText="1"/>
    </xf>
    <xf numFmtId="0" fontId="38" fillId="11" borderId="19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9" borderId="21" xfId="1" applyFont="1" applyFill="1" applyBorder="1" applyAlignment="1">
      <alignment horizontal="center" vertical="center" shrinkToFit="1"/>
    </xf>
    <xf numFmtId="0" fontId="21" fillId="9" borderId="19" xfId="1" applyFont="1" applyFill="1" applyBorder="1" applyAlignment="1">
      <alignment horizontal="center" vertical="center" shrinkToFit="1"/>
    </xf>
    <xf numFmtId="0" fontId="36" fillId="9" borderId="19" xfId="0" applyFont="1" applyFill="1" applyBorder="1" applyAlignment="1">
      <alignment horizontal="center" vertical="center" shrinkToFit="1"/>
    </xf>
    <xf numFmtId="0" fontId="21" fillId="9" borderId="21" xfId="1" applyFont="1" applyFill="1" applyBorder="1" applyAlignment="1">
      <alignment horizontal="center" wrapText="1"/>
    </xf>
    <xf numFmtId="0" fontId="21" fillId="9" borderId="19" xfId="1" applyFont="1" applyFill="1" applyBorder="1" applyAlignment="1">
      <alignment horizontal="center" wrapText="1"/>
    </xf>
    <xf numFmtId="0" fontId="21" fillId="9" borderId="21" xfId="1" applyFont="1" applyFill="1" applyBorder="1" applyAlignment="1">
      <alignment horizontal="center" vertical="center" wrapText="1"/>
    </xf>
    <xf numFmtId="0" fontId="36" fillId="9" borderId="19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0" fillId="4" borderId="32" xfId="1" applyFont="1" applyFill="1" applyBorder="1" applyAlignment="1">
      <alignment horizontal="center" wrapText="1"/>
    </xf>
    <xf numFmtId="0" fontId="20" fillId="4" borderId="27" xfId="1" applyFont="1" applyFill="1" applyBorder="1" applyAlignment="1">
      <alignment horizontal="center" wrapText="1"/>
    </xf>
    <xf numFmtId="0" fontId="20" fillId="4" borderId="19" xfId="1" applyFont="1" applyFill="1" applyBorder="1" applyAlignment="1">
      <alignment horizontal="center" wrapText="1"/>
    </xf>
    <xf numFmtId="0" fontId="33" fillId="7" borderId="32" xfId="0" applyFont="1" applyFill="1" applyBorder="1" applyAlignment="1">
      <alignment horizontal="right"/>
    </xf>
    <xf numFmtId="0" fontId="33" fillId="7" borderId="27" xfId="0" applyFont="1" applyFill="1" applyBorder="1" applyAlignment="1">
      <alignment horizontal="right"/>
    </xf>
    <xf numFmtId="0" fontId="33" fillId="7" borderId="19" xfId="0" applyFont="1" applyFill="1" applyBorder="1" applyAlignment="1">
      <alignment horizontal="right"/>
    </xf>
    <xf numFmtId="0" fontId="20" fillId="11" borderId="27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horizontal="left" vertical="center" wrapText="1"/>
    </xf>
    <xf numFmtId="0" fontId="20" fillId="7" borderId="32" xfId="1" applyFont="1" applyFill="1" applyBorder="1" applyAlignment="1">
      <alignment horizontal="right" wrapText="1"/>
    </xf>
    <xf numFmtId="0" fontId="20" fillId="7" borderId="27" xfId="1" applyFont="1" applyFill="1" applyBorder="1" applyAlignment="1">
      <alignment horizontal="right" wrapText="1"/>
    </xf>
    <xf numFmtId="0" fontId="20" fillId="7" borderId="19" xfId="1" applyFont="1" applyFill="1" applyBorder="1" applyAlignment="1">
      <alignment horizontal="right" wrapText="1"/>
    </xf>
    <xf numFmtId="0" fontId="20" fillId="11" borderId="27" xfId="1" applyFont="1" applyFill="1" applyBorder="1" applyAlignment="1">
      <alignment vertical="center" wrapText="1"/>
    </xf>
    <xf numFmtId="0" fontId="20" fillId="11" borderId="19" xfId="1" applyFont="1" applyFill="1" applyBorder="1" applyAlignment="1">
      <alignment vertical="center" wrapText="1"/>
    </xf>
    <xf numFmtId="0" fontId="36" fillId="9" borderId="19" xfId="0" applyFont="1" applyFill="1" applyBorder="1" applyAlignment="1">
      <alignment horizontal="center" wrapText="1"/>
    </xf>
    <xf numFmtId="0" fontId="20" fillId="11" borderId="32" xfId="1" applyFont="1" applyFill="1" applyBorder="1" applyAlignment="1">
      <alignment horizontal="left" vertical="center" wrapText="1"/>
    </xf>
    <xf numFmtId="0" fontId="20" fillId="10" borderId="28" xfId="1" applyFont="1" applyFill="1" applyBorder="1" applyAlignment="1">
      <alignment horizontal="center" vertical="center"/>
    </xf>
    <xf numFmtId="0" fontId="21" fillId="9" borderId="21" xfId="1" applyFont="1" applyFill="1" applyBorder="1" applyAlignment="1">
      <alignment horizontal="center" shrinkToFit="1"/>
    </xf>
    <xf numFmtId="0" fontId="36" fillId="9" borderId="19" xfId="0" applyFont="1" applyFill="1" applyBorder="1" applyAlignment="1">
      <alignment horizontal="center" shrinkToFit="1"/>
    </xf>
    <xf numFmtId="0" fontId="20" fillId="5" borderId="30" xfId="1" applyFont="1" applyFill="1" applyBorder="1" applyAlignment="1">
      <alignment horizontal="center" vertical="center" wrapText="1"/>
    </xf>
    <xf numFmtId="0" fontId="20" fillId="5" borderId="31" xfId="1" applyFont="1" applyFill="1" applyBorder="1" applyAlignment="1">
      <alignment horizontal="center" vertical="center" wrapText="1"/>
    </xf>
    <xf numFmtId="0" fontId="41" fillId="9" borderId="19" xfId="0" applyFont="1" applyFill="1" applyBorder="1" applyAlignment="1">
      <alignment horizontal="center" vertical="center" wrapText="1"/>
    </xf>
    <xf numFmtId="0" fontId="8" fillId="6" borderId="38" xfId="1" applyFont="1" applyFill="1" applyBorder="1" applyAlignment="1">
      <alignment horizontal="center" vertical="center" wrapText="1"/>
    </xf>
    <xf numFmtId="0" fontId="8" fillId="6" borderId="39" xfId="1" applyFont="1" applyFill="1" applyBorder="1" applyAlignment="1">
      <alignment horizontal="center" vertical="center" wrapText="1"/>
    </xf>
    <xf numFmtId="0" fontId="8" fillId="6" borderId="40" xfId="1" applyFont="1" applyFill="1" applyBorder="1" applyAlignment="1">
      <alignment horizontal="center" vertical="center" wrapText="1"/>
    </xf>
    <xf numFmtId="0" fontId="8" fillId="6" borderId="41" xfId="1" applyFont="1" applyFill="1" applyBorder="1" applyAlignment="1">
      <alignment horizontal="center" vertical="center" wrapText="1"/>
    </xf>
    <xf numFmtId="0" fontId="8" fillId="6" borderId="42" xfId="1" applyFont="1" applyFill="1" applyBorder="1" applyAlignment="1">
      <alignment horizontal="center" vertical="center" wrapText="1"/>
    </xf>
    <xf numFmtId="0" fontId="8" fillId="6" borderId="43" xfId="1" applyFont="1" applyFill="1" applyBorder="1" applyAlignment="1">
      <alignment horizontal="center" vertical="center" wrapText="1"/>
    </xf>
    <xf numFmtId="0" fontId="22" fillId="11" borderId="27" xfId="0" applyFont="1" applyFill="1" applyBorder="1" applyAlignment="1">
      <alignment horizontal="left" vertical="center" wrapText="1"/>
    </xf>
    <xf numFmtId="0" fontId="22" fillId="11" borderId="19" xfId="0" applyFont="1" applyFill="1" applyBorder="1" applyAlignment="1">
      <alignment horizontal="left" vertical="center" wrapText="1"/>
    </xf>
    <xf numFmtId="0" fontId="22" fillId="11" borderId="27" xfId="0" applyFont="1" applyFill="1" applyBorder="1" applyAlignment="1">
      <alignment vertical="center" wrapText="1"/>
    </xf>
    <xf numFmtId="0" fontId="22" fillId="11" borderId="19" xfId="0" applyFont="1" applyFill="1" applyBorder="1" applyAlignment="1">
      <alignment vertical="center" wrapText="1"/>
    </xf>
    <xf numFmtId="0" fontId="22" fillId="11" borderId="27" xfId="0" applyFont="1" applyFill="1" applyBorder="1" applyAlignment="1">
      <alignment horizontal="left" wrapText="1"/>
    </xf>
    <xf numFmtId="0" fontId="22" fillId="11" borderId="19" xfId="0" applyFont="1" applyFill="1" applyBorder="1" applyAlignment="1">
      <alignment horizontal="left" wrapText="1"/>
    </xf>
    <xf numFmtId="0" fontId="33" fillId="7" borderId="57" xfId="0" applyFont="1" applyFill="1" applyBorder="1" applyAlignment="1">
      <alignment horizontal="right"/>
    </xf>
    <xf numFmtId="0" fontId="33" fillId="7" borderId="29" xfId="0" applyFont="1" applyFill="1" applyBorder="1" applyAlignment="1">
      <alignment horizontal="right"/>
    </xf>
    <xf numFmtId="0" fontId="20" fillId="4" borderId="32" xfId="1" applyFont="1" applyFill="1" applyBorder="1" applyAlignment="1">
      <alignment horizontal="center"/>
    </xf>
    <xf numFmtId="0" fontId="20" fillId="4" borderId="27" xfId="1" applyFont="1" applyFill="1" applyBorder="1" applyAlignment="1">
      <alignment horizontal="center"/>
    </xf>
    <xf numFmtId="0" fontId="20" fillId="4" borderId="19" xfId="1" applyFont="1" applyFill="1" applyBorder="1" applyAlignment="1">
      <alignment horizontal="center"/>
    </xf>
    <xf numFmtId="0" fontId="20" fillId="11" borderId="47" xfId="1" applyFont="1" applyFill="1" applyBorder="1" applyAlignment="1">
      <alignment vertical="center" wrapText="1"/>
    </xf>
    <xf numFmtId="0" fontId="20" fillId="11" borderId="25" xfId="1" applyFont="1" applyFill="1" applyBorder="1" applyAlignment="1">
      <alignment vertical="center" wrapText="1"/>
    </xf>
    <xf numFmtId="0" fontId="21" fillId="9" borderId="1" xfId="1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21" fillId="9" borderId="19" xfId="1" applyFont="1" applyFill="1" applyBorder="1" applyAlignment="1">
      <alignment horizontal="center" shrinkToFit="1"/>
    </xf>
    <xf numFmtId="0" fontId="33" fillId="12" borderId="32" xfId="0" applyFont="1" applyFill="1" applyBorder="1" applyAlignment="1">
      <alignment horizontal="right"/>
    </xf>
    <xf numFmtId="0" fontId="33" fillId="12" borderId="27" xfId="0" applyFont="1" applyFill="1" applyBorder="1" applyAlignment="1">
      <alignment horizontal="right"/>
    </xf>
    <xf numFmtId="0" fontId="33" fillId="12" borderId="19" xfId="0" applyFont="1" applyFill="1" applyBorder="1" applyAlignment="1">
      <alignment horizontal="right"/>
    </xf>
    <xf numFmtId="0" fontId="20" fillId="11" borderId="27" xfId="1" applyFont="1" applyFill="1" applyBorder="1" applyAlignment="1">
      <alignment horizontal="left" wrapText="1"/>
    </xf>
    <xf numFmtId="0" fontId="0" fillId="11" borderId="19" xfId="0" applyFill="1" applyBorder="1" applyAlignment="1">
      <alignment horizontal="left" wrapText="1"/>
    </xf>
    <xf numFmtId="0" fontId="20" fillId="10" borderId="44" xfId="1" applyFont="1" applyFill="1" applyBorder="1" applyAlignment="1">
      <alignment horizontal="center" vertical="center"/>
    </xf>
    <xf numFmtId="0" fontId="20" fillId="10" borderId="50" xfId="1" applyFont="1" applyFill="1" applyBorder="1" applyAlignment="1">
      <alignment horizontal="center" vertical="center"/>
    </xf>
    <xf numFmtId="0" fontId="8" fillId="8" borderId="45" xfId="1" applyFont="1" applyFill="1" applyBorder="1" applyAlignment="1">
      <alignment horizontal="center" wrapText="1"/>
    </xf>
    <xf numFmtId="0" fontId="8" fillId="8" borderId="13" xfId="1" applyFont="1" applyFill="1" applyBorder="1" applyAlignment="1">
      <alignment horizontal="center" wrapText="1"/>
    </xf>
    <xf numFmtId="0" fontId="8" fillId="8" borderId="14" xfId="1" applyFont="1" applyFill="1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6" borderId="44" xfId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" fontId="42" fillId="9" borderId="21" xfId="1" applyNumberFormat="1" applyFont="1" applyFill="1" applyBorder="1" applyAlignment="1">
      <alignment horizontal="center" vertical="center"/>
    </xf>
    <xf numFmtId="1" fontId="42" fillId="9" borderId="19" xfId="1" applyNumberFormat="1" applyFont="1" applyFill="1" applyBorder="1" applyAlignment="1">
      <alignment horizontal="center" vertical="center"/>
    </xf>
    <xf numFmtId="0" fontId="20" fillId="4" borderId="32" xfId="1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vertical="center" wrapText="1"/>
    </xf>
    <xf numFmtId="0" fontId="20" fillId="4" borderId="19" xfId="1" applyFont="1" applyFill="1" applyBorder="1" applyAlignment="1">
      <alignment horizontal="center" vertical="center" wrapText="1"/>
    </xf>
    <xf numFmtId="0" fontId="0" fillId="11" borderId="19" xfId="0" applyFill="1" applyBorder="1" applyAlignment="1">
      <alignment horizontal="left" vertical="center" wrapText="1"/>
    </xf>
    <xf numFmtId="0" fontId="8" fillId="8" borderId="15" xfId="1" applyFont="1" applyFill="1" applyBorder="1" applyAlignment="1">
      <alignment horizontal="center" vertical="center" wrapText="1"/>
    </xf>
    <xf numFmtId="0" fontId="8" fillId="8" borderId="13" xfId="1" applyFont="1" applyFill="1" applyBorder="1" applyAlignment="1">
      <alignment horizontal="center" vertical="center" wrapText="1"/>
    </xf>
    <xf numFmtId="0" fontId="8" fillId="8" borderId="14" xfId="1" applyFont="1" applyFill="1" applyBorder="1" applyAlignment="1">
      <alignment horizontal="center" vertical="center" wrapText="1"/>
    </xf>
    <xf numFmtId="0" fontId="8" fillId="8" borderId="45" xfId="1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8" fillId="8" borderId="15" xfId="1" applyFont="1" applyFill="1" applyBorder="1" applyAlignment="1">
      <alignment horizontal="center" wrapText="1"/>
    </xf>
    <xf numFmtId="0" fontId="8" fillId="6" borderId="46" xfId="1" applyFont="1" applyFill="1" applyBorder="1" applyAlignment="1">
      <alignment horizontal="center" wrapText="1"/>
    </xf>
    <xf numFmtId="0" fontId="8" fillId="6" borderId="33" xfId="1" applyFont="1" applyFill="1" applyBorder="1" applyAlignment="1">
      <alignment horizontal="center" wrapText="1"/>
    </xf>
    <xf numFmtId="0" fontId="8" fillId="5" borderId="47" xfId="1" applyFont="1" applyFill="1" applyBorder="1" applyAlignment="1">
      <alignment horizontal="center" vertical="center" wrapText="1"/>
    </xf>
    <xf numFmtId="0" fontId="8" fillId="5" borderId="48" xfId="1" applyFont="1" applyFill="1" applyBorder="1" applyAlignment="1">
      <alignment horizontal="center" vertical="center" wrapText="1"/>
    </xf>
    <xf numFmtId="0" fontId="8" fillId="6" borderId="35" xfId="1" applyFont="1" applyFill="1" applyBorder="1" applyAlignment="1">
      <alignment horizontal="center" vertical="center" wrapText="1"/>
    </xf>
    <xf numFmtId="0" fontId="8" fillId="6" borderId="36" xfId="1" applyFont="1" applyFill="1" applyBorder="1" applyAlignment="1">
      <alignment horizontal="center" vertical="center" wrapText="1"/>
    </xf>
    <xf numFmtId="0" fontId="8" fillId="6" borderId="49" xfId="1" applyFont="1" applyFill="1" applyBorder="1" applyAlignment="1">
      <alignment horizontal="center" vertical="center" wrapText="1"/>
    </xf>
    <xf numFmtId="0" fontId="8" fillId="6" borderId="37" xfId="1" applyFont="1" applyFill="1" applyBorder="1" applyAlignment="1">
      <alignment horizontal="center" vertical="center" wrapText="1"/>
    </xf>
    <xf numFmtId="0" fontId="7" fillId="9" borderId="0" xfId="1" applyFont="1" applyFill="1" applyAlignment="1">
      <alignment horizontal="right" wrapText="1"/>
    </xf>
    <xf numFmtId="0" fontId="13" fillId="0" borderId="0" xfId="1" applyFont="1" applyAlignment="1">
      <alignment horizontal="center" wrapText="1"/>
    </xf>
    <xf numFmtId="0" fontId="8" fillId="6" borderId="34" xfId="1" applyFont="1" applyFill="1" applyBorder="1" applyAlignment="1">
      <alignment horizontal="center" vertical="center" wrapText="1"/>
    </xf>
    <xf numFmtId="0" fontId="8" fillId="6" borderId="50" xfId="1" applyFont="1" applyFill="1" applyBorder="1" applyAlignment="1">
      <alignment horizontal="center" vertical="center" wrapText="1"/>
    </xf>
    <xf numFmtId="0" fontId="8" fillId="6" borderId="45" xfId="1" applyFont="1" applyFill="1" applyBorder="1" applyAlignment="1">
      <alignment horizontal="center" wrapText="1"/>
    </xf>
    <xf numFmtId="0" fontId="8" fillId="6" borderId="13" xfId="1" applyFont="1" applyFill="1" applyBorder="1" applyAlignment="1">
      <alignment horizontal="center" wrapText="1"/>
    </xf>
    <xf numFmtId="0" fontId="8" fillId="6" borderId="51" xfId="1" applyFont="1" applyFill="1" applyBorder="1" applyAlignment="1">
      <alignment horizontal="center" wrapText="1"/>
    </xf>
    <xf numFmtId="0" fontId="8" fillId="5" borderId="46" xfId="1" applyFont="1" applyFill="1" applyBorder="1" applyAlignment="1">
      <alignment horizontal="center" vertical="center" wrapText="1"/>
    </xf>
    <xf numFmtId="0" fontId="8" fillId="6" borderId="52" xfId="1" applyFont="1" applyFill="1" applyBorder="1" applyAlignment="1">
      <alignment horizontal="center" wrapText="1"/>
    </xf>
    <xf numFmtId="0" fontId="8" fillId="6" borderId="53" xfId="1" applyFont="1" applyFill="1" applyBorder="1" applyAlignment="1">
      <alignment horizontal="center" wrapText="1"/>
    </xf>
    <xf numFmtId="0" fontId="8" fillId="6" borderId="5" xfId="1" applyFont="1" applyFill="1" applyBorder="1" applyAlignment="1">
      <alignment horizontal="center" wrapText="1"/>
    </xf>
    <xf numFmtId="0" fontId="8" fillId="6" borderId="54" xfId="1" applyFont="1" applyFill="1" applyBorder="1" applyAlignment="1">
      <alignment horizontal="center" wrapText="1"/>
    </xf>
    <xf numFmtId="0" fontId="8" fillId="5" borderId="29" xfId="1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wrapText="1"/>
    </xf>
    <xf numFmtId="0" fontId="17" fillId="5" borderId="3" xfId="0" applyFont="1" applyFill="1" applyBorder="1" applyAlignment="1">
      <alignment wrapText="1"/>
    </xf>
    <xf numFmtId="0" fontId="14" fillId="9" borderId="0" xfId="1" applyFont="1" applyFill="1" applyAlignment="1">
      <alignment horizontal="right"/>
    </xf>
    <xf numFmtId="0" fontId="35" fillId="9" borderId="0" xfId="0" applyFont="1" applyFill="1" applyAlignment="1">
      <alignment horizontal="right" wrapText="1"/>
    </xf>
    <xf numFmtId="0" fontId="7" fillId="9" borderId="0" xfId="0" applyFont="1" applyFill="1" applyAlignment="1">
      <alignment horizontal="right" wrapText="1"/>
    </xf>
    <xf numFmtId="0" fontId="15" fillId="0" borderId="0" xfId="0" applyFont="1" applyAlignment="1">
      <alignment horizontal="right" wrapText="1"/>
    </xf>
    <xf numFmtId="0" fontId="8" fillId="5" borderId="55" xfId="1" applyFont="1" applyFill="1" applyBorder="1" applyAlignment="1">
      <alignment horizontal="center" vertical="center" wrapText="1"/>
    </xf>
    <xf numFmtId="0" fontId="8" fillId="5" borderId="43" xfId="1" applyFont="1" applyFill="1" applyBorder="1" applyAlignment="1">
      <alignment horizontal="center" vertical="center" wrapText="1"/>
    </xf>
    <xf numFmtId="0" fontId="7" fillId="9" borderId="0" xfId="1" applyFont="1" applyFill="1" applyAlignment="1">
      <alignment horizontal="right"/>
    </xf>
    <xf numFmtId="0" fontId="21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wrapText="1"/>
    </xf>
  </cellXfs>
  <cellStyles count="2">
    <cellStyle name="Обычный" xfId="0" builtinId="0"/>
    <cellStyle name="Обычный_распределение инспекторского состав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opLeftCell="E1" workbookViewId="0">
      <selection activeCell="D4" sqref="D4"/>
    </sheetView>
  </sheetViews>
  <sheetFormatPr defaultRowHeight="15"/>
  <cols>
    <col min="2" max="2" width="24" customWidth="1"/>
    <col min="3" max="3" width="12" customWidth="1"/>
    <col min="4" max="4" width="39.42578125" style="4" customWidth="1"/>
    <col min="5" max="5" width="13.7109375" customWidth="1"/>
    <col min="6" max="6" width="16.42578125" customWidth="1"/>
    <col min="9" max="9" width="16.140625" customWidth="1"/>
  </cols>
  <sheetData>
    <row r="1" spans="1:20" ht="45">
      <c r="A1" t="s">
        <v>17</v>
      </c>
      <c r="B1" t="s">
        <v>18</v>
      </c>
      <c r="C1" t="s">
        <v>19</v>
      </c>
      <c r="D1" s="4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29</v>
      </c>
      <c r="N1" t="s">
        <v>30</v>
      </c>
      <c r="O1" t="s">
        <v>31</v>
      </c>
      <c r="P1" s="303"/>
      <c r="Q1" s="303"/>
      <c r="R1" s="303"/>
      <c r="S1" s="303"/>
      <c r="T1" s="303"/>
    </row>
    <row r="2" spans="1:20">
      <c r="P2" s="1"/>
      <c r="Q2" s="1"/>
      <c r="R2" s="1"/>
      <c r="S2" s="1"/>
      <c r="T2" s="1"/>
    </row>
    <row r="3" spans="1:20" s="4" customFormat="1" ht="30">
      <c r="A3" s="2" t="s">
        <v>32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38</v>
      </c>
      <c r="G3" s="2" t="s">
        <v>39</v>
      </c>
      <c r="H3" s="2" t="s">
        <v>39</v>
      </c>
      <c r="I3" s="2" t="s">
        <v>40</v>
      </c>
      <c r="J3" s="2" t="s">
        <v>41</v>
      </c>
      <c r="K3" s="2" t="s">
        <v>42</v>
      </c>
      <c r="L3" s="2" t="s">
        <v>43</v>
      </c>
      <c r="M3" s="2" t="s">
        <v>44</v>
      </c>
      <c r="N3" s="2" t="s">
        <v>45</v>
      </c>
      <c r="O3" s="2" t="s">
        <v>46</v>
      </c>
    </row>
    <row r="4" spans="1:20" s="4" customFormat="1" ht="45">
      <c r="A4" s="2" t="s">
        <v>47</v>
      </c>
      <c r="B4" s="2" t="s">
        <v>48</v>
      </c>
      <c r="C4" s="2" t="s">
        <v>34</v>
      </c>
      <c r="D4" s="2" t="s">
        <v>49</v>
      </c>
      <c r="E4" s="2" t="s">
        <v>50</v>
      </c>
      <c r="F4" s="2" t="s">
        <v>51</v>
      </c>
      <c r="G4" s="2" t="s">
        <v>39</v>
      </c>
      <c r="H4" s="2" t="s">
        <v>52</v>
      </c>
      <c r="I4" s="2" t="s">
        <v>53</v>
      </c>
      <c r="J4" s="2" t="s">
        <v>54</v>
      </c>
      <c r="K4" s="2" t="s">
        <v>39</v>
      </c>
      <c r="L4" s="2" t="s">
        <v>39</v>
      </c>
      <c r="M4" s="2" t="s">
        <v>44</v>
      </c>
      <c r="N4" s="2" t="s">
        <v>55</v>
      </c>
      <c r="O4" s="2" t="s">
        <v>56</v>
      </c>
    </row>
    <row r="5" spans="1:20" s="4" customFormat="1" ht="30">
      <c r="A5" s="2" t="s">
        <v>57</v>
      </c>
      <c r="B5" s="2" t="s">
        <v>58</v>
      </c>
      <c r="C5" s="2" t="s">
        <v>34</v>
      </c>
      <c r="D5" s="2" t="s">
        <v>59</v>
      </c>
      <c r="E5" s="2" t="s">
        <v>60</v>
      </c>
      <c r="F5" s="2" t="s">
        <v>62</v>
      </c>
      <c r="G5" s="2" t="s">
        <v>63</v>
      </c>
      <c r="H5" s="2" t="s">
        <v>39</v>
      </c>
      <c r="I5" s="2" t="s">
        <v>64</v>
      </c>
      <c r="J5" s="2" t="s">
        <v>65</v>
      </c>
      <c r="K5" s="2" t="s">
        <v>39</v>
      </c>
      <c r="L5" s="2" t="s">
        <v>39</v>
      </c>
      <c r="M5" s="2" t="s">
        <v>44</v>
      </c>
      <c r="N5" s="2" t="s">
        <v>66</v>
      </c>
      <c r="O5" s="2" t="s">
        <v>66</v>
      </c>
    </row>
    <row r="6" spans="1:20" s="4" customFormat="1" ht="30">
      <c r="A6" s="2" t="s">
        <v>54</v>
      </c>
      <c r="B6" s="2" t="s">
        <v>67</v>
      </c>
      <c r="C6" s="2" t="s">
        <v>34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39</v>
      </c>
      <c r="I6" s="2" t="s">
        <v>72</v>
      </c>
      <c r="J6" s="2" t="s">
        <v>57</v>
      </c>
      <c r="K6" s="2" t="s">
        <v>39</v>
      </c>
      <c r="L6" s="2" t="s">
        <v>39</v>
      </c>
      <c r="M6" s="2" t="s">
        <v>73</v>
      </c>
      <c r="N6" s="2" t="s">
        <v>74</v>
      </c>
      <c r="O6" s="2" t="s">
        <v>74</v>
      </c>
    </row>
    <row r="7" spans="1:20" s="4" customFormat="1" ht="30">
      <c r="A7" s="2" t="s">
        <v>75</v>
      </c>
      <c r="B7" s="2" t="s">
        <v>76</v>
      </c>
      <c r="C7" s="2" t="s">
        <v>34</v>
      </c>
      <c r="D7" s="2" t="s">
        <v>77</v>
      </c>
      <c r="E7" s="2" t="s">
        <v>78</v>
      </c>
      <c r="F7" s="2" t="s">
        <v>79</v>
      </c>
      <c r="G7" s="2" t="s">
        <v>39</v>
      </c>
      <c r="H7" s="2" t="s">
        <v>39</v>
      </c>
      <c r="I7" s="2" t="s">
        <v>80</v>
      </c>
      <c r="J7" s="2" t="s">
        <v>81</v>
      </c>
      <c r="K7" s="2" t="s">
        <v>39</v>
      </c>
      <c r="L7" s="2" t="s">
        <v>39</v>
      </c>
      <c r="M7" s="2" t="s">
        <v>44</v>
      </c>
      <c r="N7" s="2" t="s">
        <v>82</v>
      </c>
      <c r="O7" s="2" t="s">
        <v>83</v>
      </c>
    </row>
    <row r="8" spans="1:20" s="4" customFormat="1" ht="30">
      <c r="A8" s="2" t="s">
        <v>84</v>
      </c>
      <c r="B8" s="2" t="s">
        <v>85</v>
      </c>
      <c r="C8" s="2" t="s">
        <v>86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39</v>
      </c>
      <c r="I8" s="2" t="s">
        <v>91</v>
      </c>
      <c r="J8" s="2" t="s">
        <v>92</v>
      </c>
      <c r="K8" s="2" t="s">
        <v>39</v>
      </c>
      <c r="L8" s="2" t="s">
        <v>39</v>
      </c>
      <c r="M8" s="2" t="s">
        <v>93</v>
      </c>
      <c r="N8" s="2" t="s">
        <v>94</v>
      </c>
      <c r="O8" s="2" t="s">
        <v>95</v>
      </c>
    </row>
    <row r="9" spans="1:20" s="4" customFormat="1" ht="60">
      <c r="A9" s="2" t="s">
        <v>96</v>
      </c>
      <c r="B9" s="2" t="s">
        <v>97</v>
      </c>
      <c r="C9" s="2" t="s">
        <v>98</v>
      </c>
      <c r="D9" s="2" t="s">
        <v>99</v>
      </c>
      <c r="E9" s="2" t="s">
        <v>100</v>
      </c>
      <c r="F9" s="2" t="s">
        <v>101</v>
      </c>
      <c r="G9" s="2" t="s">
        <v>102</v>
      </c>
      <c r="H9" s="2" t="s">
        <v>39</v>
      </c>
      <c r="I9" s="2" t="s">
        <v>103</v>
      </c>
      <c r="J9" s="2" t="s">
        <v>57</v>
      </c>
      <c r="K9" s="2" t="s">
        <v>39</v>
      </c>
      <c r="L9" s="2" t="s">
        <v>39</v>
      </c>
      <c r="M9" s="2" t="s">
        <v>104</v>
      </c>
      <c r="N9" s="2" t="s">
        <v>105</v>
      </c>
      <c r="O9" s="2" t="s">
        <v>105</v>
      </c>
    </row>
    <row r="10" spans="1:20" s="4" customFormat="1" ht="60">
      <c r="A10" s="2" t="s">
        <v>106</v>
      </c>
      <c r="B10" s="2" t="s">
        <v>107</v>
      </c>
      <c r="C10" s="2" t="s">
        <v>98</v>
      </c>
      <c r="D10" s="2" t="s">
        <v>108</v>
      </c>
      <c r="E10" s="2" t="s">
        <v>109</v>
      </c>
      <c r="F10" s="2" t="s">
        <v>110</v>
      </c>
      <c r="G10" s="2" t="s">
        <v>111</v>
      </c>
      <c r="H10" s="2" t="s">
        <v>39</v>
      </c>
      <c r="I10" s="2" t="s">
        <v>112</v>
      </c>
      <c r="J10" s="2" t="s">
        <v>32</v>
      </c>
      <c r="K10" s="2" t="s">
        <v>39</v>
      </c>
      <c r="L10" s="2" t="s">
        <v>39</v>
      </c>
      <c r="M10" s="2" t="s">
        <v>113</v>
      </c>
      <c r="N10" s="2" t="s">
        <v>114</v>
      </c>
      <c r="O10" s="2" t="s">
        <v>115</v>
      </c>
    </row>
    <row r="11" spans="1:20" s="4" customFormat="1" ht="60">
      <c r="A11" s="2" t="s">
        <v>116</v>
      </c>
      <c r="B11" s="2" t="s">
        <v>117</v>
      </c>
      <c r="C11" s="2" t="s">
        <v>98</v>
      </c>
      <c r="D11" s="2" t="s">
        <v>118</v>
      </c>
      <c r="E11" s="2" t="s">
        <v>119</v>
      </c>
      <c r="F11" s="2" t="s">
        <v>120</v>
      </c>
      <c r="G11" s="2" t="s">
        <v>121</v>
      </c>
      <c r="H11" s="2" t="s">
        <v>39</v>
      </c>
      <c r="I11" s="2" t="s">
        <v>122</v>
      </c>
      <c r="J11" s="2" t="s">
        <v>123</v>
      </c>
      <c r="K11" s="2" t="s">
        <v>39</v>
      </c>
      <c r="L11" s="2" t="s">
        <v>39</v>
      </c>
      <c r="M11" s="2" t="s">
        <v>124</v>
      </c>
      <c r="N11" s="2" t="s">
        <v>125</v>
      </c>
      <c r="O11" s="2" t="s">
        <v>126</v>
      </c>
    </row>
    <row r="12" spans="1:20" s="4" customFormat="1" ht="60">
      <c r="A12" s="2" t="s">
        <v>127</v>
      </c>
      <c r="B12" s="2" t="s">
        <v>128</v>
      </c>
      <c r="C12" s="2" t="s">
        <v>98</v>
      </c>
      <c r="D12" s="2" t="s">
        <v>129</v>
      </c>
      <c r="E12" s="2" t="s">
        <v>60</v>
      </c>
      <c r="F12" s="2" t="s">
        <v>62</v>
      </c>
      <c r="G12" s="2" t="s">
        <v>63</v>
      </c>
      <c r="H12" s="2" t="s">
        <v>39</v>
      </c>
      <c r="I12" s="2" t="s">
        <v>130</v>
      </c>
      <c r="J12" s="2" t="s">
        <v>75</v>
      </c>
      <c r="K12" s="2" t="s">
        <v>39</v>
      </c>
      <c r="L12" s="2" t="s">
        <v>39</v>
      </c>
      <c r="M12" s="2" t="s">
        <v>131</v>
      </c>
      <c r="N12" s="2" t="s">
        <v>132</v>
      </c>
      <c r="O12" s="2" t="s">
        <v>133</v>
      </c>
    </row>
    <row r="13" spans="1:20" s="4" customFormat="1" ht="60">
      <c r="A13" s="2" t="s">
        <v>134</v>
      </c>
      <c r="B13" s="2" t="s">
        <v>135</v>
      </c>
      <c r="C13" s="2" t="s">
        <v>98</v>
      </c>
      <c r="D13" s="2" t="s">
        <v>136</v>
      </c>
      <c r="E13" s="2" t="s">
        <v>137</v>
      </c>
      <c r="F13" s="2" t="s">
        <v>70</v>
      </c>
      <c r="G13" s="2" t="s">
        <v>71</v>
      </c>
      <c r="H13" s="2" t="s">
        <v>39</v>
      </c>
      <c r="I13" s="2" t="s">
        <v>138</v>
      </c>
      <c r="J13" s="2" t="s">
        <v>139</v>
      </c>
      <c r="K13" s="2" t="s">
        <v>39</v>
      </c>
      <c r="L13" s="2" t="s">
        <v>39</v>
      </c>
      <c r="M13" s="2" t="s">
        <v>73</v>
      </c>
      <c r="N13" s="2" t="s">
        <v>140</v>
      </c>
      <c r="O13" s="2" t="s">
        <v>141</v>
      </c>
    </row>
    <row r="14" spans="1:20" s="4" customFormat="1" ht="30">
      <c r="A14" s="2" t="s">
        <v>142</v>
      </c>
      <c r="B14" s="2" t="s">
        <v>143</v>
      </c>
      <c r="C14" s="2" t="s">
        <v>98</v>
      </c>
      <c r="D14" s="2" t="s">
        <v>144</v>
      </c>
      <c r="E14" s="2" t="s">
        <v>145</v>
      </c>
      <c r="F14" s="2" t="s">
        <v>146</v>
      </c>
      <c r="G14" s="2" t="s">
        <v>39</v>
      </c>
      <c r="H14" s="2" t="s">
        <v>147</v>
      </c>
      <c r="I14" s="2" t="s">
        <v>148</v>
      </c>
      <c r="J14" s="2" t="s">
        <v>39</v>
      </c>
      <c r="K14" s="2" t="s">
        <v>39</v>
      </c>
      <c r="L14" s="2" t="s">
        <v>39</v>
      </c>
      <c r="M14" s="2" t="s">
        <v>149</v>
      </c>
      <c r="N14" s="2" t="s">
        <v>150</v>
      </c>
      <c r="O14" s="2" t="s">
        <v>151</v>
      </c>
    </row>
    <row r="15" spans="1:20" s="4" customFormat="1" ht="51.75" customHeight="1">
      <c r="A15" s="2" t="s">
        <v>152</v>
      </c>
      <c r="B15" s="2" t="s">
        <v>153</v>
      </c>
      <c r="C15" s="2" t="s">
        <v>98</v>
      </c>
      <c r="D15" s="2" t="s">
        <v>154</v>
      </c>
      <c r="E15" s="2" t="s">
        <v>155</v>
      </c>
      <c r="F15" s="2" t="s">
        <v>156</v>
      </c>
      <c r="G15" s="2" t="s">
        <v>39</v>
      </c>
      <c r="H15" s="2" t="s">
        <v>157</v>
      </c>
      <c r="I15" s="2" t="s">
        <v>158</v>
      </c>
      <c r="J15" s="2" t="s">
        <v>159</v>
      </c>
      <c r="K15" s="2" t="s">
        <v>39</v>
      </c>
      <c r="L15" s="2" t="s">
        <v>39</v>
      </c>
      <c r="M15" s="2" t="s">
        <v>160</v>
      </c>
      <c r="N15" s="2" t="s">
        <v>161</v>
      </c>
      <c r="O15" s="2" t="s">
        <v>162</v>
      </c>
    </row>
    <row r="16" spans="1:20" s="4" customFormat="1" ht="60">
      <c r="A16" s="2" t="s">
        <v>163</v>
      </c>
      <c r="B16" s="2" t="s">
        <v>164</v>
      </c>
      <c r="C16" s="2" t="s">
        <v>98</v>
      </c>
      <c r="D16" s="2" t="s">
        <v>165</v>
      </c>
      <c r="E16" s="2" t="s">
        <v>166</v>
      </c>
      <c r="F16" s="2" t="s">
        <v>167</v>
      </c>
      <c r="G16" s="2" t="s">
        <v>168</v>
      </c>
      <c r="H16" s="2" t="s">
        <v>39</v>
      </c>
      <c r="I16" s="2" t="s">
        <v>169</v>
      </c>
      <c r="J16" s="2" t="s">
        <v>32</v>
      </c>
      <c r="K16" s="2" t="s">
        <v>39</v>
      </c>
      <c r="L16" s="2" t="s">
        <v>39</v>
      </c>
      <c r="M16" s="2" t="s">
        <v>170</v>
      </c>
      <c r="N16" s="2" t="s">
        <v>171</v>
      </c>
      <c r="O16" s="2" t="s">
        <v>172</v>
      </c>
    </row>
    <row r="17" spans="1:15" s="4" customFormat="1" ht="45">
      <c r="A17" s="2" t="s">
        <v>92</v>
      </c>
      <c r="B17" s="2" t="s">
        <v>173</v>
      </c>
      <c r="C17" s="2" t="s">
        <v>34</v>
      </c>
      <c r="D17" s="2" t="s">
        <v>174</v>
      </c>
      <c r="E17" s="2" t="s">
        <v>175</v>
      </c>
      <c r="F17" s="2" t="s">
        <v>176</v>
      </c>
      <c r="G17" s="2" t="s">
        <v>39</v>
      </c>
      <c r="H17" s="2" t="s">
        <v>177</v>
      </c>
      <c r="I17" s="2" t="s">
        <v>178</v>
      </c>
      <c r="J17" s="2" t="s">
        <v>179</v>
      </c>
      <c r="K17" s="2" t="s">
        <v>39</v>
      </c>
      <c r="L17" s="2" t="s">
        <v>39</v>
      </c>
      <c r="M17" s="2" t="s">
        <v>44</v>
      </c>
      <c r="N17" s="2" t="s">
        <v>180</v>
      </c>
      <c r="O17" s="2" t="s">
        <v>181</v>
      </c>
    </row>
    <row r="18" spans="1:15" s="4" customFormat="1" ht="45">
      <c r="A18" s="2" t="s">
        <v>182</v>
      </c>
      <c r="B18" s="2" t="s">
        <v>183</v>
      </c>
      <c r="C18" s="2" t="s">
        <v>34</v>
      </c>
      <c r="D18" s="2" t="s">
        <v>184</v>
      </c>
      <c r="E18" s="2" t="s">
        <v>100</v>
      </c>
      <c r="F18" s="2" t="s">
        <v>101</v>
      </c>
      <c r="G18" s="2" t="s">
        <v>102</v>
      </c>
      <c r="H18" s="2" t="s">
        <v>39</v>
      </c>
      <c r="I18" s="2" t="s">
        <v>185</v>
      </c>
      <c r="J18" s="2" t="s">
        <v>61</v>
      </c>
      <c r="K18" s="2" t="s">
        <v>39</v>
      </c>
      <c r="L18" s="2" t="s">
        <v>39</v>
      </c>
      <c r="M18" s="2" t="s">
        <v>104</v>
      </c>
      <c r="N18" s="2" t="s">
        <v>186</v>
      </c>
      <c r="O18" s="2" t="s">
        <v>187</v>
      </c>
    </row>
    <row r="19" spans="1:15" s="4" customFormat="1" ht="30">
      <c r="A19" s="2" t="s">
        <v>188</v>
      </c>
      <c r="B19" s="2" t="s">
        <v>189</v>
      </c>
      <c r="C19" s="2" t="s">
        <v>34</v>
      </c>
      <c r="D19" s="2" t="s">
        <v>190</v>
      </c>
      <c r="E19" s="2" t="s">
        <v>191</v>
      </c>
      <c r="F19" s="2" t="s">
        <v>192</v>
      </c>
      <c r="G19" s="2" t="s">
        <v>39</v>
      </c>
      <c r="H19" s="2" t="s">
        <v>193</v>
      </c>
      <c r="I19" s="2" t="s">
        <v>39</v>
      </c>
      <c r="J19" s="2" t="s">
        <v>47</v>
      </c>
      <c r="K19" s="2" t="s">
        <v>39</v>
      </c>
      <c r="L19" s="2" t="s">
        <v>39</v>
      </c>
      <c r="M19" s="2" t="s">
        <v>44</v>
      </c>
      <c r="N19" s="2" t="s">
        <v>194</v>
      </c>
      <c r="O19" s="2" t="s">
        <v>195</v>
      </c>
    </row>
    <row r="20" spans="1:15" s="4" customFormat="1" ht="45">
      <c r="A20" s="2" t="s">
        <v>196</v>
      </c>
      <c r="B20" s="2" t="s">
        <v>197</v>
      </c>
      <c r="C20" s="2" t="s">
        <v>34</v>
      </c>
      <c r="D20" s="2" t="s">
        <v>198</v>
      </c>
      <c r="E20" s="2" t="s">
        <v>199</v>
      </c>
      <c r="F20" s="2" t="s">
        <v>192</v>
      </c>
      <c r="G20" s="2" t="s">
        <v>200</v>
      </c>
      <c r="H20" s="2" t="s">
        <v>39</v>
      </c>
      <c r="I20" s="2" t="s">
        <v>201</v>
      </c>
      <c r="J20" s="2" t="s">
        <v>152</v>
      </c>
      <c r="K20" s="2" t="s">
        <v>39</v>
      </c>
      <c r="L20" s="2" t="s">
        <v>39</v>
      </c>
      <c r="M20" s="2" t="s">
        <v>44</v>
      </c>
      <c r="N20" s="2" t="s">
        <v>202</v>
      </c>
      <c r="O20" s="2" t="s">
        <v>203</v>
      </c>
    </row>
    <row r="21" spans="1:15" s="4" customFormat="1" ht="30">
      <c r="A21" s="2" t="s">
        <v>204</v>
      </c>
      <c r="B21" s="2" t="s">
        <v>205</v>
      </c>
      <c r="C21" s="2" t="s">
        <v>34</v>
      </c>
      <c r="D21" s="2" t="s">
        <v>206</v>
      </c>
      <c r="E21" s="2" t="s">
        <v>36</v>
      </c>
      <c r="F21" s="2" t="s">
        <v>39</v>
      </c>
      <c r="G21" s="2" t="s">
        <v>39</v>
      </c>
      <c r="H21" s="2" t="s">
        <v>39</v>
      </c>
      <c r="I21" s="2" t="s">
        <v>40</v>
      </c>
      <c r="J21" s="2" t="s">
        <v>41</v>
      </c>
      <c r="K21" s="2" t="s">
        <v>207</v>
      </c>
      <c r="L21" s="2" t="s">
        <v>43</v>
      </c>
      <c r="M21" s="2" t="s">
        <v>44</v>
      </c>
      <c r="N21" s="2" t="s">
        <v>208</v>
      </c>
      <c r="O21" s="2" t="s">
        <v>208</v>
      </c>
    </row>
    <row r="22" spans="1:15" s="4" customFormat="1" ht="45">
      <c r="A22" s="2" t="s">
        <v>209</v>
      </c>
      <c r="B22" s="2" t="s">
        <v>210</v>
      </c>
      <c r="C22" s="2" t="s">
        <v>34</v>
      </c>
      <c r="D22" s="2" t="s">
        <v>211</v>
      </c>
      <c r="E22" s="2" t="s">
        <v>212</v>
      </c>
      <c r="F22" s="2" t="s">
        <v>213</v>
      </c>
      <c r="G22" s="2" t="s">
        <v>39</v>
      </c>
      <c r="H22" s="2" t="s">
        <v>39</v>
      </c>
      <c r="I22" s="2" t="s">
        <v>214</v>
      </c>
      <c r="J22" s="2" t="s">
        <v>215</v>
      </c>
      <c r="K22" s="2" t="s">
        <v>216</v>
      </c>
      <c r="L22" s="2" t="s">
        <v>39</v>
      </c>
      <c r="M22" s="2" t="s">
        <v>44</v>
      </c>
      <c r="N22" s="2" t="s">
        <v>217</v>
      </c>
      <c r="O22" s="2" t="s">
        <v>218</v>
      </c>
    </row>
    <row r="23" spans="1:15" s="4" customFormat="1" ht="45">
      <c r="A23" s="2" t="s">
        <v>123</v>
      </c>
      <c r="B23" s="2" t="s">
        <v>219</v>
      </c>
      <c r="C23" s="2" t="s">
        <v>34</v>
      </c>
      <c r="D23" s="2" t="s">
        <v>220</v>
      </c>
      <c r="E23" s="2" t="s">
        <v>221</v>
      </c>
      <c r="F23" s="2" t="s">
        <v>222</v>
      </c>
      <c r="G23" s="2" t="s">
        <v>39</v>
      </c>
      <c r="H23" s="2" t="s">
        <v>39</v>
      </c>
      <c r="I23" s="2" t="s">
        <v>223</v>
      </c>
      <c r="J23" s="2" t="s">
        <v>116</v>
      </c>
      <c r="K23" s="2" t="s">
        <v>42</v>
      </c>
      <c r="L23" s="2" t="s">
        <v>39</v>
      </c>
      <c r="M23" s="2" t="s">
        <v>44</v>
      </c>
      <c r="N23" s="2" t="s">
        <v>224</v>
      </c>
      <c r="O23" s="2" t="s">
        <v>225</v>
      </c>
    </row>
    <row r="24" spans="1:15" s="4" customFormat="1" ht="45">
      <c r="A24" s="2" t="s">
        <v>226</v>
      </c>
      <c r="B24" s="2" t="s">
        <v>227</v>
      </c>
      <c r="C24" s="2" t="s">
        <v>34</v>
      </c>
      <c r="D24" s="2" t="s">
        <v>228</v>
      </c>
      <c r="E24" s="2" t="s">
        <v>199</v>
      </c>
      <c r="F24" s="2" t="s">
        <v>192</v>
      </c>
      <c r="G24" s="2" t="s">
        <v>200</v>
      </c>
      <c r="H24" s="2" t="s">
        <v>39</v>
      </c>
      <c r="I24" s="2" t="s">
        <v>229</v>
      </c>
      <c r="J24" s="2" t="s">
        <v>159</v>
      </c>
      <c r="K24" s="2" t="s">
        <v>39</v>
      </c>
      <c r="L24" s="2" t="s">
        <v>39</v>
      </c>
      <c r="M24" s="2" t="s">
        <v>44</v>
      </c>
      <c r="N24" s="2" t="s">
        <v>230</v>
      </c>
      <c r="O24" s="2" t="s">
        <v>230</v>
      </c>
    </row>
    <row r="25" spans="1:15" s="4" customFormat="1" ht="45">
      <c r="A25" s="2" t="s">
        <v>231</v>
      </c>
      <c r="B25" s="2" t="s">
        <v>232</v>
      </c>
      <c r="C25" s="2" t="s">
        <v>34</v>
      </c>
      <c r="D25" s="2" t="s">
        <v>233</v>
      </c>
      <c r="E25" s="2" t="s">
        <v>234</v>
      </c>
      <c r="F25" s="2" t="s">
        <v>176</v>
      </c>
      <c r="G25" s="2" t="s">
        <v>235</v>
      </c>
      <c r="H25" s="2" t="s">
        <v>39</v>
      </c>
      <c r="I25" s="2" t="s">
        <v>178</v>
      </c>
      <c r="J25" s="2" t="s">
        <v>47</v>
      </c>
      <c r="K25" s="2" t="s">
        <v>39</v>
      </c>
      <c r="L25" s="2" t="s">
        <v>39</v>
      </c>
      <c r="M25" s="2" t="s">
        <v>44</v>
      </c>
      <c r="N25" s="2" t="s">
        <v>236</v>
      </c>
      <c r="O25" s="2" t="s">
        <v>236</v>
      </c>
    </row>
    <row r="26" spans="1:15" s="4" customFormat="1" ht="45">
      <c r="A26" s="2" t="s">
        <v>237</v>
      </c>
      <c r="B26" s="2" t="s">
        <v>238</v>
      </c>
      <c r="C26" s="2" t="s">
        <v>34</v>
      </c>
      <c r="D26" s="2" t="s">
        <v>239</v>
      </c>
      <c r="E26" s="2" t="s">
        <v>240</v>
      </c>
      <c r="F26" s="2" t="s">
        <v>146</v>
      </c>
      <c r="G26" s="2" t="s">
        <v>39</v>
      </c>
      <c r="H26" s="2" t="s">
        <v>241</v>
      </c>
      <c r="I26" s="2" t="s">
        <v>39</v>
      </c>
      <c r="J26" s="2" t="s">
        <v>242</v>
      </c>
      <c r="K26" s="2" t="s">
        <v>243</v>
      </c>
      <c r="L26" s="2" t="s">
        <v>39</v>
      </c>
      <c r="M26" s="2" t="s">
        <v>44</v>
      </c>
      <c r="N26" s="2" t="s">
        <v>244</v>
      </c>
      <c r="O26" s="2" t="s">
        <v>245</v>
      </c>
    </row>
    <row r="27" spans="1:15" s="4" customFormat="1" ht="30">
      <c r="A27" s="2" t="s">
        <v>246</v>
      </c>
      <c r="B27" s="2" t="s">
        <v>247</v>
      </c>
      <c r="C27" s="2" t="s">
        <v>34</v>
      </c>
      <c r="D27" s="2" t="s">
        <v>248</v>
      </c>
      <c r="E27" s="2" t="s">
        <v>249</v>
      </c>
      <c r="F27" s="2" t="s">
        <v>39</v>
      </c>
      <c r="G27" s="2" t="s">
        <v>250</v>
      </c>
      <c r="H27" s="2" t="s">
        <v>251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252</v>
      </c>
      <c r="N27" s="2" t="s">
        <v>253</v>
      </c>
      <c r="O27" s="2" t="s">
        <v>254</v>
      </c>
    </row>
    <row r="28" spans="1:15" s="4" customFormat="1" ht="45">
      <c r="A28" s="2" t="s">
        <v>255</v>
      </c>
      <c r="B28" s="2" t="s">
        <v>256</v>
      </c>
      <c r="C28" s="2" t="s">
        <v>34</v>
      </c>
      <c r="D28" s="2" t="s">
        <v>257</v>
      </c>
      <c r="E28" s="2" t="s">
        <v>88</v>
      </c>
      <c r="F28" s="2" t="s">
        <v>89</v>
      </c>
      <c r="G28" s="2" t="s">
        <v>90</v>
      </c>
      <c r="H28" s="2" t="s">
        <v>39</v>
      </c>
      <c r="I28" s="2" t="s">
        <v>258</v>
      </c>
      <c r="J28" s="2" t="s">
        <v>96</v>
      </c>
      <c r="K28" s="2" t="s">
        <v>39</v>
      </c>
      <c r="L28" s="2" t="s">
        <v>39</v>
      </c>
      <c r="M28" s="2" t="s">
        <v>93</v>
      </c>
      <c r="N28" s="2" t="s">
        <v>259</v>
      </c>
      <c r="O28" s="2" t="s">
        <v>260</v>
      </c>
    </row>
    <row r="29" spans="1:15" s="4" customFormat="1" ht="45">
      <c r="A29" s="2" t="s">
        <v>261</v>
      </c>
      <c r="B29" s="2" t="s">
        <v>262</v>
      </c>
      <c r="C29" s="2" t="s">
        <v>263</v>
      </c>
      <c r="D29" s="2" t="s">
        <v>264</v>
      </c>
      <c r="E29" s="2" t="s">
        <v>265</v>
      </c>
      <c r="F29" s="2" t="s">
        <v>156</v>
      </c>
      <c r="G29" s="2" t="s">
        <v>39</v>
      </c>
      <c r="H29" s="2" t="s">
        <v>266</v>
      </c>
      <c r="I29" s="2" t="s">
        <v>267</v>
      </c>
      <c r="J29" s="2" t="s">
        <v>39</v>
      </c>
      <c r="K29" s="2" t="s">
        <v>39</v>
      </c>
      <c r="L29" s="2" t="s">
        <v>39</v>
      </c>
      <c r="M29" s="2" t="s">
        <v>44</v>
      </c>
      <c r="N29" s="2" t="s">
        <v>268</v>
      </c>
      <c r="O29" s="2" t="s">
        <v>269</v>
      </c>
    </row>
    <row r="30" spans="1:15" s="4" customFormat="1" ht="60">
      <c r="A30" s="2" t="s">
        <v>270</v>
      </c>
      <c r="B30" s="2" t="s">
        <v>271</v>
      </c>
      <c r="C30" s="2" t="s">
        <v>263</v>
      </c>
      <c r="D30" s="2" t="s">
        <v>272</v>
      </c>
      <c r="E30" s="2" t="s">
        <v>265</v>
      </c>
      <c r="F30" s="2" t="s">
        <v>156</v>
      </c>
      <c r="G30" s="2" t="s">
        <v>273</v>
      </c>
      <c r="H30" s="2" t="s">
        <v>39</v>
      </c>
      <c r="I30" s="2" t="s">
        <v>274</v>
      </c>
      <c r="J30" s="2" t="s">
        <v>39</v>
      </c>
      <c r="K30" s="2" t="s">
        <v>39</v>
      </c>
      <c r="L30" s="2" t="s">
        <v>39</v>
      </c>
      <c r="M30" s="2" t="s">
        <v>44</v>
      </c>
      <c r="N30" s="2" t="s">
        <v>268</v>
      </c>
      <c r="O30" s="2" t="s">
        <v>269</v>
      </c>
    </row>
    <row r="31" spans="1:15" s="4" customFormat="1" ht="75">
      <c r="A31" s="2" t="s">
        <v>275</v>
      </c>
      <c r="B31" s="2" t="s">
        <v>276</v>
      </c>
      <c r="C31" s="2" t="s">
        <v>34</v>
      </c>
      <c r="D31" s="2" t="s">
        <v>277</v>
      </c>
      <c r="E31" s="2" t="s">
        <v>278</v>
      </c>
      <c r="F31" s="2" t="s">
        <v>279</v>
      </c>
      <c r="G31" s="2" t="s">
        <v>39</v>
      </c>
      <c r="H31" s="2" t="s">
        <v>280</v>
      </c>
      <c r="I31" s="2" t="s">
        <v>281</v>
      </c>
      <c r="J31" s="2" t="s">
        <v>134</v>
      </c>
      <c r="K31" s="2" t="s">
        <v>39</v>
      </c>
      <c r="L31" s="2" t="s">
        <v>39</v>
      </c>
      <c r="M31" s="2" t="s">
        <v>44</v>
      </c>
      <c r="N31" s="2" t="s">
        <v>282</v>
      </c>
      <c r="O31" s="2" t="s">
        <v>283</v>
      </c>
    </row>
    <row r="32" spans="1:15" s="4" customFormat="1" ht="30">
      <c r="A32" s="2" t="s">
        <v>284</v>
      </c>
      <c r="B32" s="2" t="s">
        <v>285</v>
      </c>
      <c r="C32" s="2" t="s">
        <v>34</v>
      </c>
      <c r="D32" s="2" t="s">
        <v>286</v>
      </c>
      <c r="E32" s="2" t="s">
        <v>287</v>
      </c>
      <c r="F32" s="2" t="s">
        <v>110</v>
      </c>
      <c r="G32" s="2" t="s">
        <v>111</v>
      </c>
      <c r="H32" s="2" t="s">
        <v>39</v>
      </c>
      <c r="I32" s="2" t="s">
        <v>185</v>
      </c>
      <c r="J32" s="2" t="s">
        <v>288</v>
      </c>
      <c r="K32" s="2" t="s">
        <v>39</v>
      </c>
      <c r="L32" s="2" t="s">
        <v>39</v>
      </c>
      <c r="M32" s="2" t="s">
        <v>113</v>
      </c>
      <c r="N32" s="2" t="s">
        <v>289</v>
      </c>
      <c r="O32" s="2" t="s">
        <v>289</v>
      </c>
    </row>
    <row r="33" spans="1:15" s="4" customFormat="1" ht="30">
      <c r="A33" s="2" t="s">
        <v>290</v>
      </c>
      <c r="B33" s="2" t="s">
        <v>291</v>
      </c>
      <c r="C33" s="2" t="s">
        <v>34</v>
      </c>
      <c r="D33" s="2" t="s">
        <v>292</v>
      </c>
      <c r="E33" s="2" t="s">
        <v>293</v>
      </c>
      <c r="F33" s="2" t="s">
        <v>294</v>
      </c>
      <c r="G33" s="2" t="s">
        <v>295</v>
      </c>
      <c r="H33" s="2" t="s">
        <v>39</v>
      </c>
      <c r="I33" s="2" t="s">
        <v>296</v>
      </c>
      <c r="J33" s="2" t="s">
        <v>297</v>
      </c>
      <c r="K33" s="2" t="s">
        <v>39</v>
      </c>
      <c r="L33" s="2" t="s">
        <v>39</v>
      </c>
      <c r="M33" s="2" t="s">
        <v>298</v>
      </c>
      <c r="N33" s="2" t="s">
        <v>299</v>
      </c>
      <c r="O33" s="2" t="s">
        <v>300</v>
      </c>
    </row>
    <row r="34" spans="1:15" s="4" customFormat="1" ht="45">
      <c r="A34" s="2" t="s">
        <v>159</v>
      </c>
      <c r="B34" s="2" t="s">
        <v>301</v>
      </c>
      <c r="C34" s="2" t="s">
        <v>34</v>
      </c>
      <c r="D34" s="2" t="s">
        <v>302</v>
      </c>
      <c r="E34" s="2" t="s">
        <v>303</v>
      </c>
      <c r="F34" s="2" t="s">
        <v>304</v>
      </c>
      <c r="G34" s="2" t="s">
        <v>305</v>
      </c>
      <c r="H34" s="2" t="s">
        <v>39</v>
      </c>
      <c r="I34" s="2" t="s">
        <v>306</v>
      </c>
      <c r="J34" s="2" t="s">
        <v>106</v>
      </c>
      <c r="K34" s="2" t="s">
        <v>39</v>
      </c>
      <c r="L34" s="2" t="s">
        <v>39</v>
      </c>
      <c r="M34" s="2" t="s">
        <v>307</v>
      </c>
      <c r="N34" s="2" t="s">
        <v>308</v>
      </c>
      <c r="O34" s="2" t="s">
        <v>309</v>
      </c>
    </row>
    <row r="35" spans="1:15" s="4" customFormat="1" ht="45">
      <c r="A35" s="2" t="s">
        <v>310</v>
      </c>
      <c r="B35" s="2" t="s">
        <v>311</v>
      </c>
      <c r="C35" s="2" t="s">
        <v>34</v>
      </c>
      <c r="D35" s="2" t="s">
        <v>312</v>
      </c>
      <c r="E35" s="2" t="s">
        <v>313</v>
      </c>
      <c r="F35" s="2" t="s">
        <v>39</v>
      </c>
      <c r="G35" s="2" t="s">
        <v>39</v>
      </c>
      <c r="H35" s="2" t="s">
        <v>39</v>
      </c>
      <c r="I35" s="2" t="s">
        <v>314</v>
      </c>
      <c r="J35" s="2" t="s">
        <v>315</v>
      </c>
      <c r="K35" s="2" t="s">
        <v>316</v>
      </c>
      <c r="L35" s="2"/>
      <c r="M35" s="2" t="s">
        <v>44</v>
      </c>
      <c r="N35" s="2" t="s">
        <v>317</v>
      </c>
      <c r="O35" s="2" t="s">
        <v>39</v>
      </c>
    </row>
    <row r="36" spans="1:15" s="4" customFormat="1" ht="30">
      <c r="A36" s="2" t="s">
        <v>318</v>
      </c>
      <c r="B36" s="2" t="s">
        <v>319</v>
      </c>
      <c r="C36" s="2" t="s">
        <v>34</v>
      </c>
      <c r="D36" s="2" t="s">
        <v>320</v>
      </c>
      <c r="E36" s="2" t="s">
        <v>88</v>
      </c>
      <c r="F36" s="2" t="s">
        <v>89</v>
      </c>
      <c r="G36" s="2" t="s">
        <v>90</v>
      </c>
      <c r="H36" s="2" t="s">
        <v>39</v>
      </c>
      <c r="I36" s="2" t="s">
        <v>91</v>
      </c>
      <c r="J36" s="2" t="s">
        <v>57</v>
      </c>
      <c r="K36" s="2" t="s">
        <v>39</v>
      </c>
      <c r="L36" s="2" t="s">
        <v>39</v>
      </c>
      <c r="M36" s="2" t="s">
        <v>93</v>
      </c>
      <c r="N36" s="2" t="s">
        <v>321</v>
      </c>
      <c r="O36" s="2" t="s">
        <v>321</v>
      </c>
    </row>
    <row r="37" spans="1:15" s="4" customFormat="1" ht="45">
      <c r="A37" s="2" t="s">
        <v>322</v>
      </c>
      <c r="B37" s="2" t="s">
        <v>323</v>
      </c>
      <c r="C37" s="2" t="s">
        <v>34</v>
      </c>
      <c r="D37" s="2" t="s">
        <v>324</v>
      </c>
      <c r="E37" s="2" t="s">
        <v>325</v>
      </c>
      <c r="F37" s="2" t="s">
        <v>326</v>
      </c>
      <c r="G37" s="2" t="s">
        <v>327</v>
      </c>
      <c r="H37" s="2" t="s">
        <v>39</v>
      </c>
      <c r="I37" s="2" t="s">
        <v>328</v>
      </c>
      <c r="J37" s="2" t="s">
        <v>329</v>
      </c>
      <c r="K37" s="2" t="s">
        <v>39</v>
      </c>
      <c r="L37" s="2" t="s">
        <v>39</v>
      </c>
      <c r="M37" s="2" t="s">
        <v>330</v>
      </c>
      <c r="N37" s="2" t="s">
        <v>331</v>
      </c>
      <c r="O37" s="2" t="s">
        <v>332</v>
      </c>
    </row>
    <row r="38" spans="1:15" s="4" customFormat="1" ht="30">
      <c r="A38" s="2" t="s">
        <v>333</v>
      </c>
      <c r="B38" s="2" t="s">
        <v>334</v>
      </c>
      <c r="C38" s="2" t="s">
        <v>34</v>
      </c>
      <c r="D38" s="2" t="s">
        <v>335</v>
      </c>
      <c r="E38" s="2" t="s">
        <v>313</v>
      </c>
      <c r="F38" s="2" t="s">
        <v>39</v>
      </c>
      <c r="G38" s="2" t="s">
        <v>39</v>
      </c>
      <c r="H38" s="2" t="s">
        <v>39</v>
      </c>
      <c r="I38" s="2" t="s">
        <v>336</v>
      </c>
      <c r="J38" s="2" t="s">
        <v>84</v>
      </c>
      <c r="K38" s="2" t="s">
        <v>39</v>
      </c>
      <c r="L38" s="2" t="s">
        <v>39</v>
      </c>
      <c r="M38" s="2" t="s">
        <v>44</v>
      </c>
      <c r="N38" s="2" t="s">
        <v>337</v>
      </c>
      <c r="O38" s="2" t="s">
        <v>337</v>
      </c>
    </row>
    <row r="39" spans="1:15" s="4" customFormat="1" ht="30">
      <c r="A39" s="2" t="s">
        <v>338</v>
      </c>
      <c r="B39" s="2" t="s">
        <v>339</v>
      </c>
      <c r="C39" s="2" t="s">
        <v>34</v>
      </c>
      <c r="D39" s="2" t="s">
        <v>340</v>
      </c>
      <c r="E39" s="2" t="s">
        <v>341</v>
      </c>
      <c r="F39" s="2" t="s">
        <v>304</v>
      </c>
      <c r="G39" s="2" t="s">
        <v>342</v>
      </c>
      <c r="H39" s="2" t="s">
        <v>39</v>
      </c>
      <c r="I39" s="2" t="s">
        <v>343</v>
      </c>
      <c r="J39" s="2" t="s">
        <v>188</v>
      </c>
      <c r="K39" s="2" t="s">
        <v>39</v>
      </c>
      <c r="L39" s="2" t="s">
        <v>344</v>
      </c>
      <c r="M39" s="2" t="s">
        <v>345</v>
      </c>
      <c r="N39" s="2" t="s">
        <v>346</v>
      </c>
      <c r="O39" s="2" t="s">
        <v>346</v>
      </c>
    </row>
    <row r="40" spans="1:15" s="4" customFormat="1" ht="30">
      <c r="A40" s="2" t="s">
        <v>347</v>
      </c>
      <c r="B40" s="2" t="s">
        <v>348</v>
      </c>
      <c r="C40" s="2" t="s">
        <v>34</v>
      </c>
      <c r="D40" s="2" t="s">
        <v>349</v>
      </c>
      <c r="E40" s="2" t="s">
        <v>60</v>
      </c>
      <c r="F40" s="2" t="s">
        <v>62</v>
      </c>
      <c r="G40" s="2" t="s">
        <v>63</v>
      </c>
      <c r="H40" s="2" t="s">
        <v>39</v>
      </c>
      <c r="I40" s="2" t="s">
        <v>350</v>
      </c>
      <c r="J40" s="2" t="s">
        <v>351</v>
      </c>
      <c r="K40" s="2" t="s">
        <v>39</v>
      </c>
      <c r="L40" s="2" t="s">
        <v>39</v>
      </c>
      <c r="M40" s="2" t="s">
        <v>131</v>
      </c>
      <c r="N40" s="2" t="s">
        <v>352</v>
      </c>
      <c r="O40" s="2" t="s">
        <v>352</v>
      </c>
    </row>
    <row r="41" spans="1:15" s="4" customFormat="1" ht="45">
      <c r="A41" s="2" t="s">
        <v>353</v>
      </c>
      <c r="B41" s="2" t="s">
        <v>354</v>
      </c>
      <c r="C41" s="2" t="s">
        <v>34</v>
      </c>
      <c r="D41" s="2" t="s">
        <v>355</v>
      </c>
      <c r="E41" s="2" t="s">
        <v>356</v>
      </c>
      <c r="F41" s="2" t="s">
        <v>357</v>
      </c>
      <c r="G41" s="2" t="s">
        <v>39</v>
      </c>
      <c r="H41" s="2" t="s">
        <v>39</v>
      </c>
      <c r="I41" s="2" t="s">
        <v>358</v>
      </c>
      <c r="J41" s="2" t="s">
        <v>359</v>
      </c>
      <c r="K41" s="2" t="s">
        <v>42</v>
      </c>
      <c r="L41" s="2" t="s">
        <v>360</v>
      </c>
      <c r="M41" s="2" t="s">
        <v>44</v>
      </c>
      <c r="N41" s="2" t="s">
        <v>361</v>
      </c>
      <c r="O41" s="2" t="s">
        <v>362</v>
      </c>
    </row>
    <row r="42" spans="1:15" s="4" customFormat="1" ht="45">
      <c r="A42" s="2" t="s">
        <v>363</v>
      </c>
      <c r="B42" s="2" t="s">
        <v>364</v>
      </c>
      <c r="C42" s="2" t="s">
        <v>34</v>
      </c>
      <c r="D42" s="2" t="s">
        <v>365</v>
      </c>
      <c r="E42" s="2" t="s">
        <v>166</v>
      </c>
      <c r="F42" s="2" t="s">
        <v>167</v>
      </c>
      <c r="G42" s="2" t="s">
        <v>168</v>
      </c>
      <c r="H42" s="2" t="s">
        <v>39</v>
      </c>
      <c r="I42" s="2" t="s">
        <v>366</v>
      </c>
      <c r="J42" s="2" t="s">
        <v>134</v>
      </c>
      <c r="K42" s="2" t="s">
        <v>39</v>
      </c>
      <c r="L42" s="2" t="s">
        <v>39</v>
      </c>
      <c r="M42" s="2" t="s">
        <v>170</v>
      </c>
      <c r="N42" s="2" t="s">
        <v>367</v>
      </c>
      <c r="O42" s="2" t="s">
        <v>367</v>
      </c>
    </row>
    <row r="43" spans="1:15" s="4" customFormat="1" ht="30">
      <c r="A43" s="2" t="s">
        <v>351</v>
      </c>
      <c r="B43" s="2" t="s">
        <v>368</v>
      </c>
      <c r="C43" s="2" t="s">
        <v>34</v>
      </c>
      <c r="D43" s="2" t="s">
        <v>369</v>
      </c>
      <c r="E43" s="2" t="s">
        <v>109</v>
      </c>
      <c r="F43" s="2" t="s">
        <v>110</v>
      </c>
      <c r="G43" s="2" t="s">
        <v>111</v>
      </c>
      <c r="H43" s="2" t="s">
        <v>39</v>
      </c>
      <c r="I43" s="2" t="s">
        <v>370</v>
      </c>
      <c r="J43" s="2" t="s">
        <v>32</v>
      </c>
      <c r="K43" s="2" t="s">
        <v>39</v>
      </c>
      <c r="L43" s="2" t="s">
        <v>39</v>
      </c>
      <c r="M43" s="2" t="s">
        <v>113</v>
      </c>
      <c r="N43" s="2" t="s">
        <v>371</v>
      </c>
      <c r="O43" s="2" t="s">
        <v>371</v>
      </c>
    </row>
    <row r="44" spans="1:15" s="4" customFormat="1" ht="30">
      <c r="A44" s="2" t="s">
        <v>372</v>
      </c>
      <c r="B44" s="2" t="s">
        <v>373</v>
      </c>
      <c r="C44" s="2" t="s">
        <v>34</v>
      </c>
      <c r="D44" s="2" t="s">
        <v>374</v>
      </c>
      <c r="E44" s="2" t="s">
        <v>137</v>
      </c>
      <c r="F44" s="2" t="s">
        <v>70</v>
      </c>
      <c r="G44" s="2" t="s">
        <v>71</v>
      </c>
      <c r="H44" s="2" t="s">
        <v>39</v>
      </c>
      <c r="I44" s="2" t="s">
        <v>375</v>
      </c>
      <c r="J44" s="2" t="s">
        <v>290</v>
      </c>
      <c r="K44" s="2" t="s">
        <v>39</v>
      </c>
      <c r="L44" s="2" t="s">
        <v>39</v>
      </c>
      <c r="M44" s="2" t="s">
        <v>73</v>
      </c>
      <c r="N44" s="2" t="s">
        <v>376</v>
      </c>
      <c r="O44" s="2" t="s">
        <v>377</v>
      </c>
    </row>
    <row r="45" spans="1:15" s="4" customFormat="1" ht="30">
      <c r="A45" s="2" t="s">
        <v>65</v>
      </c>
      <c r="B45" s="2" t="s">
        <v>378</v>
      </c>
      <c r="C45" s="2" t="s">
        <v>34</v>
      </c>
      <c r="D45" s="2" t="s">
        <v>379</v>
      </c>
      <c r="E45" s="2" t="s">
        <v>380</v>
      </c>
      <c r="F45" s="2" t="s">
        <v>39</v>
      </c>
      <c r="G45" s="2" t="s">
        <v>39</v>
      </c>
      <c r="H45" s="2" t="s">
        <v>39</v>
      </c>
      <c r="I45" s="2" t="s">
        <v>381</v>
      </c>
      <c r="J45" s="2" t="s">
        <v>363</v>
      </c>
      <c r="K45" s="2" t="s">
        <v>39</v>
      </c>
      <c r="L45" s="2" t="s">
        <v>39</v>
      </c>
      <c r="M45" s="2" t="s">
        <v>44</v>
      </c>
      <c r="N45" s="2" t="s">
        <v>382</v>
      </c>
      <c r="O45" s="2" t="s">
        <v>383</v>
      </c>
    </row>
    <row r="46" spans="1:15" s="4" customFormat="1" ht="45">
      <c r="A46" s="2" t="s">
        <v>384</v>
      </c>
      <c r="B46" s="2" t="s">
        <v>385</v>
      </c>
      <c r="C46" s="2" t="s">
        <v>34</v>
      </c>
      <c r="D46" s="2" t="s">
        <v>386</v>
      </c>
      <c r="E46" s="2" t="s">
        <v>387</v>
      </c>
      <c r="F46" s="2" t="s">
        <v>304</v>
      </c>
      <c r="G46" s="2" t="s">
        <v>39</v>
      </c>
      <c r="H46" s="2" t="s">
        <v>39</v>
      </c>
      <c r="I46" s="2" t="s">
        <v>388</v>
      </c>
      <c r="J46" s="2" t="s">
        <v>149</v>
      </c>
      <c r="K46" s="2" t="s">
        <v>39</v>
      </c>
      <c r="L46" s="2" t="s">
        <v>39</v>
      </c>
      <c r="M46" s="2" t="s">
        <v>44</v>
      </c>
      <c r="N46" s="2" t="s">
        <v>389</v>
      </c>
      <c r="O46" s="2" t="s">
        <v>389</v>
      </c>
    </row>
    <row r="47" spans="1:15" s="4" customFormat="1" ht="30">
      <c r="A47" s="2" t="s">
        <v>390</v>
      </c>
      <c r="B47" s="2" t="s">
        <v>391</v>
      </c>
      <c r="C47" s="2" t="s">
        <v>34</v>
      </c>
      <c r="D47" s="2" t="s">
        <v>392</v>
      </c>
      <c r="E47" s="2" t="s">
        <v>393</v>
      </c>
      <c r="F47" s="2" t="s">
        <v>304</v>
      </c>
      <c r="G47" s="2" t="s">
        <v>305</v>
      </c>
      <c r="H47" s="2" t="s">
        <v>39</v>
      </c>
      <c r="I47" s="2" t="s">
        <v>394</v>
      </c>
      <c r="J47" s="2" t="s">
        <v>395</v>
      </c>
      <c r="K47" s="2" t="s">
        <v>39</v>
      </c>
      <c r="L47" s="2" t="s">
        <v>39</v>
      </c>
      <c r="M47" s="2" t="s">
        <v>396</v>
      </c>
      <c r="N47" s="2" t="s">
        <v>397</v>
      </c>
      <c r="O47" s="2" t="s">
        <v>397</v>
      </c>
    </row>
    <row r="48" spans="1:15" s="4" customFormat="1" ht="45">
      <c r="A48" s="2" t="s">
        <v>398</v>
      </c>
      <c r="B48" s="2" t="s">
        <v>399</v>
      </c>
      <c r="C48" s="2" t="s">
        <v>34</v>
      </c>
      <c r="D48" s="2" t="s">
        <v>400</v>
      </c>
      <c r="E48" s="2" t="s">
        <v>401</v>
      </c>
      <c r="F48" s="2" t="s">
        <v>39</v>
      </c>
      <c r="G48" s="2" t="s">
        <v>250</v>
      </c>
      <c r="H48" s="2" t="s">
        <v>39</v>
      </c>
      <c r="I48" s="2" t="s">
        <v>402</v>
      </c>
      <c r="J48" s="2" t="s">
        <v>215</v>
      </c>
      <c r="K48" s="2" t="s">
        <v>39</v>
      </c>
      <c r="L48" s="2" t="s">
        <v>39</v>
      </c>
      <c r="M48" s="2" t="s">
        <v>252</v>
      </c>
      <c r="N48" s="2" t="s">
        <v>403</v>
      </c>
      <c r="O48" s="2" t="s">
        <v>403</v>
      </c>
    </row>
    <row r="49" spans="1:15" s="4" customFormat="1" ht="30">
      <c r="A49" s="2" t="s">
        <v>404</v>
      </c>
      <c r="B49" s="2" t="s">
        <v>405</v>
      </c>
      <c r="C49" s="2" t="s">
        <v>34</v>
      </c>
      <c r="D49" s="2" t="s">
        <v>406</v>
      </c>
      <c r="E49" s="2" t="s">
        <v>234</v>
      </c>
      <c r="F49" s="2" t="s">
        <v>176</v>
      </c>
      <c r="G49" s="2" t="s">
        <v>235</v>
      </c>
      <c r="H49" s="2" t="s">
        <v>39</v>
      </c>
      <c r="I49" s="2" t="s">
        <v>407</v>
      </c>
      <c r="J49" s="2" t="s">
        <v>182</v>
      </c>
      <c r="K49" s="2" t="s">
        <v>39</v>
      </c>
      <c r="L49" s="2" t="s">
        <v>39</v>
      </c>
      <c r="M49" s="2" t="s">
        <v>408</v>
      </c>
      <c r="N49" s="2" t="s">
        <v>409</v>
      </c>
      <c r="O49" s="2" t="s">
        <v>409</v>
      </c>
    </row>
    <row r="50" spans="1:15" s="4" customFormat="1" ht="60">
      <c r="A50" s="2" t="s">
        <v>410</v>
      </c>
      <c r="B50" s="2" t="s">
        <v>411</v>
      </c>
      <c r="C50" s="2" t="s">
        <v>34</v>
      </c>
      <c r="D50" s="2" t="s">
        <v>412</v>
      </c>
      <c r="E50" s="2" t="s">
        <v>341</v>
      </c>
      <c r="F50" s="2" t="s">
        <v>304</v>
      </c>
      <c r="G50" s="2" t="s">
        <v>342</v>
      </c>
      <c r="H50" s="2" t="s">
        <v>39</v>
      </c>
      <c r="I50" s="2" t="s">
        <v>103</v>
      </c>
      <c r="J50" s="2" t="s">
        <v>413</v>
      </c>
      <c r="K50" s="2" t="s">
        <v>39</v>
      </c>
      <c r="L50" s="2" t="s">
        <v>39</v>
      </c>
      <c r="M50" s="2" t="s">
        <v>396</v>
      </c>
      <c r="N50" s="2" t="s">
        <v>414</v>
      </c>
      <c r="O50" s="2" t="s">
        <v>415</v>
      </c>
    </row>
    <row r="51" spans="1:15" s="4" customFormat="1" ht="45">
      <c r="A51" s="2" t="s">
        <v>416</v>
      </c>
      <c r="B51" s="2" t="s">
        <v>417</v>
      </c>
      <c r="C51" s="2" t="s">
        <v>34</v>
      </c>
      <c r="D51" s="2" t="s">
        <v>418</v>
      </c>
      <c r="E51" s="2" t="s">
        <v>419</v>
      </c>
      <c r="F51" s="2" t="s">
        <v>304</v>
      </c>
      <c r="G51" s="2" t="s">
        <v>39</v>
      </c>
      <c r="H51" s="2" t="s">
        <v>420</v>
      </c>
      <c r="I51" s="2" t="s">
        <v>39</v>
      </c>
      <c r="J51" s="2" t="s">
        <v>39</v>
      </c>
      <c r="K51" s="2" t="s">
        <v>39</v>
      </c>
      <c r="L51" s="2" t="s">
        <v>39</v>
      </c>
      <c r="M51" s="2" t="s">
        <v>44</v>
      </c>
      <c r="N51" s="2" t="s">
        <v>421</v>
      </c>
      <c r="O51" s="2" t="s">
        <v>422</v>
      </c>
    </row>
    <row r="52" spans="1:15" s="4" customFormat="1" ht="30">
      <c r="A52" s="2" t="s">
        <v>61</v>
      </c>
      <c r="B52" s="2" t="s">
        <v>423</v>
      </c>
      <c r="C52" s="2" t="s">
        <v>34</v>
      </c>
      <c r="D52" s="2" t="s">
        <v>424</v>
      </c>
      <c r="E52" s="2" t="s">
        <v>425</v>
      </c>
      <c r="F52" s="2" t="s">
        <v>39</v>
      </c>
      <c r="G52" s="2" t="s">
        <v>39</v>
      </c>
      <c r="H52" s="2" t="s">
        <v>39</v>
      </c>
      <c r="I52" s="2" t="s">
        <v>426</v>
      </c>
      <c r="J52" s="2" t="s">
        <v>127</v>
      </c>
      <c r="K52" s="2" t="s">
        <v>39</v>
      </c>
      <c r="L52" s="2" t="s">
        <v>39</v>
      </c>
      <c r="M52" s="2" t="s">
        <v>44</v>
      </c>
      <c r="N52" s="2" t="s">
        <v>427</v>
      </c>
      <c r="O52" s="2" t="s">
        <v>427</v>
      </c>
    </row>
    <row r="53" spans="1:15" s="4" customFormat="1" ht="45">
      <c r="A53" s="2" t="s">
        <v>215</v>
      </c>
      <c r="B53" s="2" t="s">
        <v>428</v>
      </c>
      <c r="C53" s="2" t="s">
        <v>34</v>
      </c>
      <c r="D53" s="2" t="s">
        <v>429</v>
      </c>
      <c r="E53" s="2" t="s">
        <v>430</v>
      </c>
      <c r="F53" s="2" t="s">
        <v>156</v>
      </c>
      <c r="G53" s="2" t="s">
        <v>39</v>
      </c>
      <c r="H53" s="2" t="s">
        <v>431</v>
      </c>
      <c r="I53" s="2" t="s">
        <v>432</v>
      </c>
      <c r="J53" s="2" t="s">
        <v>75</v>
      </c>
      <c r="K53" s="2" t="s">
        <v>39</v>
      </c>
      <c r="L53" s="2" t="s">
        <v>39</v>
      </c>
      <c r="M53" s="2" t="s">
        <v>160</v>
      </c>
      <c r="N53" s="2" t="s">
        <v>433</v>
      </c>
      <c r="O53" s="2" t="s">
        <v>433</v>
      </c>
    </row>
    <row r="54" spans="1:15" s="4" customFormat="1" ht="30">
      <c r="A54" s="2" t="s">
        <v>179</v>
      </c>
      <c r="B54" s="2" t="s">
        <v>434</v>
      </c>
      <c r="C54" s="2" t="s">
        <v>34</v>
      </c>
      <c r="D54" s="2" t="s">
        <v>435</v>
      </c>
      <c r="E54" s="2" t="s">
        <v>436</v>
      </c>
      <c r="F54" s="2" t="s">
        <v>39</v>
      </c>
      <c r="G54" s="2" t="s">
        <v>39</v>
      </c>
      <c r="H54" s="2" t="s">
        <v>39</v>
      </c>
      <c r="I54" s="2" t="s">
        <v>437</v>
      </c>
      <c r="J54" s="2" t="s">
        <v>338</v>
      </c>
      <c r="K54" s="2" t="s">
        <v>39</v>
      </c>
      <c r="L54" s="2" t="s">
        <v>39</v>
      </c>
      <c r="M54" s="2" t="s">
        <v>44</v>
      </c>
      <c r="N54" s="2" t="s">
        <v>438</v>
      </c>
      <c r="O54" s="2" t="s">
        <v>438</v>
      </c>
    </row>
    <row r="55" spans="1:15" s="4" customFormat="1" ht="45">
      <c r="A55" s="2" t="s">
        <v>439</v>
      </c>
      <c r="B55" s="2" t="s">
        <v>440</v>
      </c>
      <c r="C55" s="2" t="s">
        <v>34</v>
      </c>
      <c r="D55" s="2" t="s">
        <v>441</v>
      </c>
      <c r="E55" s="2" t="s">
        <v>442</v>
      </c>
      <c r="F55" s="2" t="s">
        <v>38</v>
      </c>
      <c r="G55" s="2" t="s">
        <v>39</v>
      </c>
      <c r="H55" s="2" t="s">
        <v>39</v>
      </c>
      <c r="I55" s="2" t="s">
        <v>443</v>
      </c>
      <c r="J55" s="2" t="s">
        <v>54</v>
      </c>
      <c r="K55" s="2" t="s">
        <v>39</v>
      </c>
      <c r="L55" s="2" t="s">
        <v>444</v>
      </c>
      <c r="M55" s="2" t="s">
        <v>44</v>
      </c>
      <c r="N55" s="2" t="s">
        <v>445</v>
      </c>
      <c r="O55" s="2" t="s">
        <v>446</v>
      </c>
    </row>
    <row r="56" spans="1:15" s="4" customFormat="1" ht="30">
      <c r="A56" s="2" t="s">
        <v>447</v>
      </c>
      <c r="B56" s="2" t="s">
        <v>448</v>
      </c>
      <c r="C56" s="2" t="s">
        <v>34</v>
      </c>
      <c r="D56" s="2" t="s">
        <v>449</v>
      </c>
      <c r="E56" s="2" t="s">
        <v>450</v>
      </c>
      <c r="F56" s="2" t="s">
        <v>39</v>
      </c>
      <c r="G56" s="2" t="s">
        <v>451</v>
      </c>
      <c r="H56" s="2" t="s">
        <v>39</v>
      </c>
      <c r="I56" s="2" t="s">
        <v>452</v>
      </c>
      <c r="J56" s="2" t="s">
        <v>453</v>
      </c>
      <c r="K56" s="2" t="s">
        <v>39</v>
      </c>
      <c r="L56" s="2" t="s">
        <v>84</v>
      </c>
      <c r="M56" s="2" t="s">
        <v>454</v>
      </c>
      <c r="N56" s="2" t="s">
        <v>455</v>
      </c>
      <c r="O56" s="2" t="s">
        <v>39</v>
      </c>
    </row>
    <row r="57" spans="1:15" s="4" customFormat="1" ht="30">
      <c r="A57" s="2" t="s">
        <v>456</v>
      </c>
      <c r="B57" s="2" t="s">
        <v>457</v>
      </c>
      <c r="C57" s="2" t="s">
        <v>34</v>
      </c>
      <c r="D57" s="2" t="s">
        <v>458</v>
      </c>
      <c r="E57" s="2" t="s">
        <v>459</v>
      </c>
      <c r="F57" s="2" t="s">
        <v>39</v>
      </c>
      <c r="G57" s="2" t="s">
        <v>39</v>
      </c>
      <c r="H57" s="2" t="s">
        <v>39</v>
      </c>
      <c r="I57" s="2" t="s">
        <v>460</v>
      </c>
      <c r="J57" s="2" t="s">
        <v>57</v>
      </c>
      <c r="K57" s="2" t="s">
        <v>461</v>
      </c>
      <c r="L57" s="2" t="s">
        <v>39</v>
      </c>
      <c r="M57" s="2" t="s">
        <v>44</v>
      </c>
      <c r="N57" s="2" t="s">
        <v>462</v>
      </c>
      <c r="O57" s="2" t="s">
        <v>462</v>
      </c>
    </row>
    <row r="58" spans="1:15" s="4" customFormat="1" ht="30">
      <c r="A58" s="2" t="s">
        <v>463</v>
      </c>
      <c r="B58" s="2" t="s">
        <v>464</v>
      </c>
      <c r="C58" s="2" t="s">
        <v>34</v>
      </c>
      <c r="D58" s="2" t="s">
        <v>465</v>
      </c>
      <c r="E58" s="2" t="s">
        <v>166</v>
      </c>
      <c r="F58" s="2" t="s">
        <v>167</v>
      </c>
      <c r="G58" s="2" t="s">
        <v>168</v>
      </c>
      <c r="H58" s="2" t="s">
        <v>39</v>
      </c>
      <c r="I58" s="2" t="s">
        <v>366</v>
      </c>
      <c r="J58" s="2" t="s">
        <v>353</v>
      </c>
      <c r="K58" s="2" t="s">
        <v>39</v>
      </c>
      <c r="L58" s="2" t="s">
        <v>39</v>
      </c>
      <c r="M58" s="2" t="s">
        <v>170</v>
      </c>
      <c r="N58" s="2" t="s">
        <v>466</v>
      </c>
      <c r="O58" s="2" t="s">
        <v>467</v>
      </c>
    </row>
    <row r="59" spans="1:15" s="4" customFormat="1" ht="45">
      <c r="A59" s="2" t="s">
        <v>468</v>
      </c>
      <c r="B59" s="2" t="s">
        <v>469</v>
      </c>
      <c r="C59" s="2" t="s">
        <v>34</v>
      </c>
      <c r="D59" s="2" t="s">
        <v>470</v>
      </c>
      <c r="E59" s="2" t="s">
        <v>471</v>
      </c>
      <c r="F59" s="2" t="s">
        <v>156</v>
      </c>
      <c r="G59" s="2" t="s">
        <v>39</v>
      </c>
      <c r="H59" s="2" t="s">
        <v>472</v>
      </c>
      <c r="I59" s="2" t="s">
        <v>473</v>
      </c>
      <c r="J59" s="2" t="s">
        <v>39</v>
      </c>
      <c r="K59" s="2" t="s">
        <v>39</v>
      </c>
      <c r="L59" s="2" t="s">
        <v>39</v>
      </c>
      <c r="M59" s="2" t="s">
        <v>160</v>
      </c>
      <c r="N59" s="2" t="s">
        <v>474</v>
      </c>
      <c r="O59" s="2" t="s">
        <v>474</v>
      </c>
    </row>
    <row r="60" spans="1:15" s="4" customFormat="1" ht="30">
      <c r="A60" s="2" t="s">
        <v>475</v>
      </c>
      <c r="B60" s="2" t="s">
        <v>476</v>
      </c>
      <c r="C60" s="2" t="s">
        <v>477</v>
      </c>
      <c r="D60" s="2" t="s">
        <v>478</v>
      </c>
      <c r="E60" s="2" t="s">
        <v>479</v>
      </c>
      <c r="F60" s="2" t="s">
        <v>39</v>
      </c>
      <c r="G60" s="2" t="s">
        <v>39</v>
      </c>
      <c r="H60" s="2" t="s">
        <v>39</v>
      </c>
      <c r="I60" s="2" t="s">
        <v>480</v>
      </c>
      <c r="J60" s="2" t="s">
        <v>481</v>
      </c>
      <c r="K60" s="2" t="s">
        <v>39</v>
      </c>
      <c r="L60" s="2" t="s">
        <v>39</v>
      </c>
      <c r="M60" s="2" t="s">
        <v>44</v>
      </c>
      <c r="N60" s="2" t="s">
        <v>482</v>
      </c>
      <c r="O60" s="2" t="s">
        <v>483</v>
      </c>
    </row>
    <row r="61" spans="1:15" s="4" customFormat="1" ht="45">
      <c r="A61" s="2" t="s">
        <v>484</v>
      </c>
      <c r="B61" s="2" t="s">
        <v>485</v>
      </c>
      <c r="C61" s="2" t="s">
        <v>477</v>
      </c>
      <c r="D61" s="2" t="s">
        <v>486</v>
      </c>
      <c r="E61" s="2" t="s">
        <v>487</v>
      </c>
      <c r="F61" s="2" t="s">
        <v>39</v>
      </c>
      <c r="G61" s="2" t="s">
        <v>488</v>
      </c>
      <c r="H61" s="2" t="s">
        <v>39</v>
      </c>
      <c r="I61" s="2" t="s">
        <v>489</v>
      </c>
      <c r="J61" s="2" t="s">
        <v>490</v>
      </c>
      <c r="K61" s="2" t="s">
        <v>39</v>
      </c>
      <c r="L61" s="2" t="s">
        <v>61</v>
      </c>
      <c r="M61" s="2" t="s">
        <v>44</v>
      </c>
      <c r="N61" s="2" t="s">
        <v>491</v>
      </c>
      <c r="O61" s="2" t="s">
        <v>491</v>
      </c>
    </row>
    <row r="62" spans="1:15" s="4" customFormat="1" ht="30">
      <c r="A62" s="2" t="s">
        <v>492</v>
      </c>
      <c r="B62" s="2" t="s">
        <v>493</v>
      </c>
      <c r="C62" s="2" t="s">
        <v>477</v>
      </c>
      <c r="D62" s="2" t="s">
        <v>494</v>
      </c>
      <c r="E62" s="2" t="s">
        <v>436</v>
      </c>
      <c r="F62" s="2" t="s">
        <v>39</v>
      </c>
      <c r="G62" s="2" t="s">
        <v>39</v>
      </c>
      <c r="H62" s="2" t="s">
        <v>39</v>
      </c>
      <c r="I62" s="2" t="s">
        <v>495</v>
      </c>
      <c r="J62" s="2" t="s">
        <v>163</v>
      </c>
      <c r="K62" s="2" t="s">
        <v>39</v>
      </c>
      <c r="L62" s="2" t="s">
        <v>39</v>
      </c>
      <c r="M62" s="2" t="s">
        <v>44</v>
      </c>
      <c r="N62" s="2" t="s">
        <v>496</v>
      </c>
      <c r="O62" s="2" t="s">
        <v>497</v>
      </c>
    </row>
    <row r="63" spans="1:15" s="4" customFormat="1" ht="30">
      <c r="A63" s="2" t="s">
        <v>498</v>
      </c>
      <c r="B63" s="2" t="s">
        <v>499</v>
      </c>
      <c r="C63" s="2" t="s">
        <v>34</v>
      </c>
      <c r="D63" s="2" t="s">
        <v>500</v>
      </c>
      <c r="E63" s="2" t="s">
        <v>501</v>
      </c>
      <c r="F63" s="2" t="s">
        <v>39</v>
      </c>
      <c r="G63" s="2" t="s">
        <v>39</v>
      </c>
      <c r="H63" s="2" t="s">
        <v>39</v>
      </c>
      <c r="I63" s="2" t="s">
        <v>502</v>
      </c>
      <c r="J63" s="2" t="s">
        <v>32</v>
      </c>
      <c r="K63" s="2" t="s">
        <v>39</v>
      </c>
      <c r="L63" s="2" t="s">
        <v>39</v>
      </c>
      <c r="M63" s="2" t="s">
        <v>44</v>
      </c>
      <c r="N63" s="2" t="s">
        <v>503</v>
      </c>
      <c r="O63" s="2" t="s">
        <v>503</v>
      </c>
    </row>
    <row r="64" spans="1:15" s="4" customFormat="1" ht="30">
      <c r="A64" s="2" t="s">
        <v>149</v>
      </c>
      <c r="B64" s="2" t="s">
        <v>504</v>
      </c>
      <c r="C64" s="2" t="s">
        <v>34</v>
      </c>
      <c r="D64" s="2" t="s">
        <v>505</v>
      </c>
      <c r="E64" s="2" t="s">
        <v>506</v>
      </c>
      <c r="F64" s="2" t="s">
        <v>39</v>
      </c>
      <c r="G64" s="2" t="s">
        <v>39</v>
      </c>
      <c r="H64" s="2" t="s">
        <v>39</v>
      </c>
      <c r="I64" s="2" t="s">
        <v>507</v>
      </c>
      <c r="J64" s="2" t="s">
        <v>106</v>
      </c>
      <c r="K64" s="2" t="s">
        <v>207</v>
      </c>
      <c r="L64" s="2" t="s">
        <v>508</v>
      </c>
      <c r="M64" s="2" t="s">
        <v>44</v>
      </c>
      <c r="N64" s="2" t="s">
        <v>509</v>
      </c>
      <c r="O64" s="2" t="s">
        <v>509</v>
      </c>
    </row>
    <row r="65" spans="1:15" s="4" customFormat="1" ht="45">
      <c r="A65" s="2" t="s">
        <v>510</v>
      </c>
      <c r="B65" s="2" t="s">
        <v>511</v>
      </c>
      <c r="C65" s="2" t="s">
        <v>512</v>
      </c>
      <c r="D65" s="2" t="s">
        <v>513</v>
      </c>
      <c r="E65" s="2" t="s">
        <v>514</v>
      </c>
      <c r="F65" s="2" t="s">
        <v>156</v>
      </c>
      <c r="G65" s="2" t="s">
        <v>39</v>
      </c>
      <c r="H65" s="2" t="s">
        <v>515</v>
      </c>
      <c r="I65" s="2" t="s">
        <v>516</v>
      </c>
      <c r="J65" s="2" t="s">
        <v>39</v>
      </c>
      <c r="K65" s="2" t="s">
        <v>39</v>
      </c>
      <c r="L65" s="2" t="s">
        <v>39</v>
      </c>
      <c r="M65" s="2" t="s">
        <v>39</v>
      </c>
      <c r="N65" s="2" t="s">
        <v>517</v>
      </c>
      <c r="O65" s="2" t="s">
        <v>518</v>
      </c>
    </row>
    <row r="66" spans="1:15" s="4" customFormat="1" ht="60">
      <c r="A66" s="2" t="s">
        <v>519</v>
      </c>
      <c r="B66" s="2" t="s">
        <v>520</v>
      </c>
      <c r="C66" s="2" t="s">
        <v>521</v>
      </c>
      <c r="D66" s="2" t="s">
        <v>522</v>
      </c>
      <c r="E66" s="2" t="s">
        <v>199</v>
      </c>
      <c r="F66" s="2" t="s">
        <v>192</v>
      </c>
      <c r="G66" s="2" t="s">
        <v>200</v>
      </c>
      <c r="H66" s="2" t="s">
        <v>39</v>
      </c>
      <c r="I66" s="2" t="s">
        <v>523</v>
      </c>
      <c r="J66" s="2" t="s">
        <v>524</v>
      </c>
      <c r="K66" s="2" t="s">
        <v>39</v>
      </c>
      <c r="L66" s="2" t="s">
        <v>39</v>
      </c>
      <c r="M66" s="2" t="s">
        <v>525</v>
      </c>
      <c r="N66" s="2" t="s">
        <v>526</v>
      </c>
      <c r="O66" s="2" t="s">
        <v>526</v>
      </c>
    </row>
    <row r="67" spans="1:15" s="4" customFormat="1" ht="30">
      <c r="A67" s="2" t="s">
        <v>527</v>
      </c>
      <c r="B67" s="2" t="s">
        <v>528</v>
      </c>
      <c r="C67" s="2" t="s">
        <v>529</v>
      </c>
      <c r="D67" s="2" t="s">
        <v>530</v>
      </c>
      <c r="E67" s="2" t="s">
        <v>531</v>
      </c>
      <c r="F67" s="2" t="s">
        <v>39</v>
      </c>
      <c r="G67" s="2" t="s">
        <v>39</v>
      </c>
      <c r="H67" s="2" t="s">
        <v>39</v>
      </c>
      <c r="I67" s="2" t="s">
        <v>532</v>
      </c>
      <c r="J67" s="2" t="s">
        <v>209</v>
      </c>
      <c r="K67" s="2" t="s">
        <v>207</v>
      </c>
      <c r="L67" s="2" t="s">
        <v>39</v>
      </c>
      <c r="M67" s="2" t="s">
        <v>39</v>
      </c>
      <c r="N67" s="2" t="s">
        <v>533</v>
      </c>
      <c r="O67" s="2" t="s">
        <v>533</v>
      </c>
    </row>
    <row r="68" spans="1:15" s="4" customFormat="1" ht="30">
      <c r="A68" s="2" t="s">
        <v>534</v>
      </c>
      <c r="B68" s="2" t="s">
        <v>535</v>
      </c>
      <c r="C68" s="2" t="s">
        <v>477</v>
      </c>
      <c r="D68" s="2" t="s">
        <v>536</v>
      </c>
      <c r="E68" s="2" t="s">
        <v>537</v>
      </c>
      <c r="F68" s="2" t="s">
        <v>39</v>
      </c>
      <c r="G68" s="2" t="s">
        <v>39</v>
      </c>
      <c r="H68" s="2" t="s">
        <v>39</v>
      </c>
      <c r="I68" s="2" t="s">
        <v>538</v>
      </c>
      <c r="J68" s="2" t="s">
        <v>322</v>
      </c>
      <c r="K68" s="2" t="s">
        <v>39</v>
      </c>
      <c r="L68" s="2" t="s">
        <v>39</v>
      </c>
      <c r="M68" s="2" t="s">
        <v>39</v>
      </c>
      <c r="N68" s="2" t="s">
        <v>539</v>
      </c>
      <c r="O68" s="2" t="s">
        <v>539</v>
      </c>
    </row>
    <row r="69" spans="1:15" s="4" customFormat="1" ht="45">
      <c r="A69" s="2" t="s">
        <v>540</v>
      </c>
      <c r="B69" s="2" t="s">
        <v>541</v>
      </c>
      <c r="C69" s="2" t="s">
        <v>512</v>
      </c>
      <c r="D69" s="2" t="s">
        <v>542</v>
      </c>
      <c r="E69" s="2" t="s">
        <v>543</v>
      </c>
      <c r="F69" s="2" t="s">
        <v>176</v>
      </c>
      <c r="G69" s="2" t="s">
        <v>39</v>
      </c>
      <c r="H69" s="2" t="s">
        <v>544</v>
      </c>
      <c r="I69" s="2" t="s">
        <v>39</v>
      </c>
      <c r="J69" s="2" t="s">
        <v>61</v>
      </c>
      <c r="K69" s="2" t="s">
        <v>39</v>
      </c>
      <c r="L69" s="2" t="s">
        <v>39</v>
      </c>
      <c r="M69" s="2" t="s">
        <v>39</v>
      </c>
      <c r="N69" s="2" t="s">
        <v>545</v>
      </c>
      <c r="O69" s="2" t="s">
        <v>546</v>
      </c>
    </row>
    <row r="70" spans="1:15" s="4" customFormat="1" ht="30">
      <c r="A70" s="2" t="s">
        <v>547</v>
      </c>
      <c r="B70" s="2" t="s">
        <v>548</v>
      </c>
      <c r="C70" s="2" t="s">
        <v>512</v>
      </c>
      <c r="D70" s="2" t="s">
        <v>549</v>
      </c>
      <c r="E70" s="2" t="s">
        <v>550</v>
      </c>
      <c r="F70" s="2" t="s">
        <v>39</v>
      </c>
      <c r="G70" s="2" t="s">
        <v>39</v>
      </c>
      <c r="H70" s="2" t="s">
        <v>39</v>
      </c>
      <c r="I70" s="2" t="s">
        <v>551</v>
      </c>
      <c r="J70" s="2" t="s">
        <v>552</v>
      </c>
      <c r="K70" s="2" t="s">
        <v>39</v>
      </c>
      <c r="L70" s="2" t="s">
        <v>39</v>
      </c>
      <c r="M70" s="2" t="s">
        <v>39</v>
      </c>
      <c r="N70" s="2" t="s">
        <v>553</v>
      </c>
      <c r="O70" s="2" t="s">
        <v>554</v>
      </c>
    </row>
    <row r="71" spans="1:15" s="4" customFormat="1" ht="30">
      <c r="A71" s="2" t="s">
        <v>555</v>
      </c>
      <c r="B71" s="2" t="s">
        <v>556</v>
      </c>
      <c r="C71" s="2" t="s">
        <v>512</v>
      </c>
      <c r="D71" s="2" t="s">
        <v>557</v>
      </c>
      <c r="E71" s="2" t="s">
        <v>558</v>
      </c>
      <c r="F71" s="2" t="s">
        <v>39</v>
      </c>
      <c r="G71" s="2" t="s">
        <v>39</v>
      </c>
      <c r="H71" s="2" t="s">
        <v>39</v>
      </c>
      <c r="I71" s="2" t="s">
        <v>559</v>
      </c>
      <c r="J71" s="2" t="s">
        <v>209</v>
      </c>
      <c r="K71" s="2" t="s">
        <v>42</v>
      </c>
      <c r="L71" s="2" t="s">
        <v>560</v>
      </c>
      <c r="M71" s="2" t="s">
        <v>39</v>
      </c>
      <c r="N71" s="2" t="s">
        <v>561</v>
      </c>
      <c r="O71" s="2" t="s">
        <v>562</v>
      </c>
    </row>
    <row r="72" spans="1:15" s="4" customFormat="1" ht="60">
      <c r="A72" s="2" t="s">
        <v>563</v>
      </c>
      <c r="B72" s="2" t="s">
        <v>564</v>
      </c>
      <c r="C72" s="2" t="s">
        <v>512</v>
      </c>
      <c r="D72" s="2" t="s">
        <v>565</v>
      </c>
      <c r="E72" s="2" t="s">
        <v>265</v>
      </c>
      <c r="F72" s="2" t="s">
        <v>156</v>
      </c>
      <c r="G72" s="2" t="s">
        <v>39</v>
      </c>
      <c r="H72" s="2" t="s">
        <v>566</v>
      </c>
      <c r="I72" s="2" t="s">
        <v>567</v>
      </c>
      <c r="J72" s="2" t="s">
        <v>47</v>
      </c>
      <c r="K72" s="2" t="s">
        <v>39</v>
      </c>
      <c r="L72" s="2" t="s">
        <v>39</v>
      </c>
      <c r="M72" s="2" t="s">
        <v>39</v>
      </c>
      <c r="N72" s="2" t="s">
        <v>568</v>
      </c>
      <c r="O72" s="2" t="s">
        <v>39</v>
      </c>
    </row>
    <row r="73" spans="1:15" s="4" customFormat="1" ht="30">
      <c r="A73" s="2" t="s">
        <v>569</v>
      </c>
      <c r="B73" s="2" t="s">
        <v>570</v>
      </c>
      <c r="C73" s="2" t="s">
        <v>571</v>
      </c>
      <c r="D73" s="2" t="s">
        <v>572</v>
      </c>
      <c r="E73" s="2" t="s">
        <v>401</v>
      </c>
      <c r="F73" s="2" t="s">
        <v>39</v>
      </c>
      <c r="G73" s="2" t="s">
        <v>250</v>
      </c>
      <c r="H73" s="2" t="s">
        <v>39</v>
      </c>
      <c r="I73" s="2" t="s">
        <v>402</v>
      </c>
      <c r="J73" s="2" t="s">
        <v>215</v>
      </c>
      <c r="K73" s="2" t="s">
        <v>39</v>
      </c>
      <c r="L73" s="2" t="s">
        <v>39</v>
      </c>
      <c r="M73" s="2" t="s">
        <v>573</v>
      </c>
      <c r="N73" s="2" t="s">
        <v>403</v>
      </c>
      <c r="O73" s="2" t="s">
        <v>403</v>
      </c>
    </row>
    <row r="74" spans="1:15" s="4" customFormat="1" ht="30">
      <c r="A74" s="2" t="s">
        <v>574</v>
      </c>
      <c r="B74" s="2" t="s">
        <v>575</v>
      </c>
      <c r="C74" s="2" t="s">
        <v>571</v>
      </c>
      <c r="D74" s="2" t="s">
        <v>576</v>
      </c>
      <c r="E74" s="2" t="s">
        <v>401</v>
      </c>
      <c r="F74" s="2" t="s">
        <v>39</v>
      </c>
      <c r="G74" s="2" t="s">
        <v>250</v>
      </c>
      <c r="H74" s="2" t="s">
        <v>39</v>
      </c>
      <c r="I74" s="2" t="s">
        <v>402</v>
      </c>
      <c r="J74" s="2" t="s">
        <v>215</v>
      </c>
      <c r="K74" s="2" t="s">
        <v>39</v>
      </c>
      <c r="L74" s="2" t="s">
        <v>39</v>
      </c>
      <c r="M74" s="2" t="s">
        <v>39</v>
      </c>
      <c r="N74" s="2" t="s">
        <v>577</v>
      </c>
      <c r="O74" s="2" t="s">
        <v>39</v>
      </c>
    </row>
    <row r="75" spans="1:15" s="4" customFormat="1" ht="45">
      <c r="A75" s="2" t="s">
        <v>578</v>
      </c>
      <c r="B75" s="2" t="s">
        <v>579</v>
      </c>
      <c r="C75" s="2" t="s">
        <v>529</v>
      </c>
      <c r="D75" s="2" t="s">
        <v>580</v>
      </c>
      <c r="E75" s="2" t="s">
        <v>581</v>
      </c>
      <c r="F75" s="2" t="s">
        <v>582</v>
      </c>
      <c r="G75" s="2" t="s">
        <v>39</v>
      </c>
      <c r="H75" s="2" t="s">
        <v>583</v>
      </c>
      <c r="I75" s="2" t="s">
        <v>39</v>
      </c>
      <c r="J75" s="2" t="s">
        <v>555</v>
      </c>
      <c r="K75" s="2" t="s">
        <v>39</v>
      </c>
      <c r="L75" s="2" t="s">
        <v>39</v>
      </c>
      <c r="M75" s="2" t="s">
        <v>584</v>
      </c>
      <c r="N75" s="2" t="s">
        <v>585</v>
      </c>
      <c r="O75" s="2" t="s">
        <v>586</v>
      </c>
    </row>
    <row r="76" spans="1:15" s="4" customFormat="1" ht="30">
      <c r="A76" s="2" t="s">
        <v>329</v>
      </c>
      <c r="B76" s="2" t="s">
        <v>587</v>
      </c>
      <c r="C76" s="2" t="s">
        <v>477</v>
      </c>
      <c r="D76" s="2" t="s">
        <v>588</v>
      </c>
      <c r="E76" s="2" t="s">
        <v>589</v>
      </c>
      <c r="F76" s="2" t="s">
        <v>156</v>
      </c>
      <c r="G76" s="2" t="s">
        <v>590</v>
      </c>
      <c r="H76" s="2" t="s">
        <v>39</v>
      </c>
      <c r="I76" s="2" t="s">
        <v>185</v>
      </c>
      <c r="J76" s="2" t="s">
        <v>591</v>
      </c>
      <c r="K76" s="2" t="s">
        <v>39</v>
      </c>
      <c r="L76" s="2" t="s">
        <v>39</v>
      </c>
      <c r="M76" s="2" t="s">
        <v>39</v>
      </c>
      <c r="N76" s="2" t="s">
        <v>592</v>
      </c>
      <c r="O76" s="2" t="s">
        <v>593</v>
      </c>
    </row>
    <row r="77" spans="1:15" s="4" customFormat="1" ht="45">
      <c r="A77" s="2" t="s">
        <v>594</v>
      </c>
      <c r="B77" s="2" t="s">
        <v>595</v>
      </c>
      <c r="C77" s="2" t="s">
        <v>512</v>
      </c>
      <c r="D77" s="2" t="s">
        <v>596</v>
      </c>
      <c r="E77" s="2" t="s">
        <v>597</v>
      </c>
      <c r="F77" s="2" t="s">
        <v>192</v>
      </c>
      <c r="G77" s="2" t="s">
        <v>598</v>
      </c>
      <c r="H77" s="2" t="s">
        <v>39</v>
      </c>
      <c r="I77" s="2" t="s">
        <v>599</v>
      </c>
      <c r="J77" s="2" t="s">
        <v>96</v>
      </c>
      <c r="K77" s="2" t="s">
        <v>32</v>
      </c>
      <c r="L77" s="2" t="s">
        <v>39</v>
      </c>
      <c r="M77" s="2" t="s">
        <v>39</v>
      </c>
      <c r="N77" s="2" t="s">
        <v>600</v>
      </c>
      <c r="O77" s="2" t="s">
        <v>600</v>
      </c>
    </row>
    <row r="78" spans="1:15" s="4" customFormat="1" ht="30">
      <c r="A78" s="2" t="s">
        <v>601</v>
      </c>
      <c r="B78" s="2" t="s">
        <v>602</v>
      </c>
      <c r="C78" s="2" t="s">
        <v>512</v>
      </c>
      <c r="D78" s="2" t="s">
        <v>603</v>
      </c>
      <c r="E78" s="2" t="s">
        <v>604</v>
      </c>
      <c r="F78" s="2" t="s">
        <v>39</v>
      </c>
      <c r="G78" s="2" t="s">
        <v>39</v>
      </c>
      <c r="H78" s="2" t="s">
        <v>39</v>
      </c>
      <c r="I78" s="2" t="s">
        <v>605</v>
      </c>
      <c r="J78" s="2" t="s">
        <v>84</v>
      </c>
      <c r="K78" s="2" t="s">
        <v>606</v>
      </c>
      <c r="L78" s="2" t="s">
        <v>607</v>
      </c>
      <c r="M78" s="2" t="s">
        <v>44</v>
      </c>
      <c r="N78" s="2" t="s">
        <v>608</v>
      </c>
      <c r="O78" s="2" t="s">
        <v>608</v>
      </c>
    </row>
    <row r="79" spans="1:15" s="4" customFormat="1" ht="45">
      <c r="A79" s="2" t="s">
        <v>609</v>
      </c>
      <c r="B79" s="2" t="s">
        <v>610</v>
      </c>
      <c r="C79" s="2" t="s">
        <v>512</v>
      </c>
      <c r="D79" s="2" t="s">
        <v>611</v>
      </c>
      <c r="E79" s="2" t="s">
        <v>425</v>
      </c>
      <c r="F79" s="2" t="s">
        <v>612</v>
      </c>
      <c r="G79" s="2" t="s">
        <v>39</v>
      </c>
      <c r="H79" s="2" t="s">
        <v>39</v>
      </c>
      <c r="I79" s="2" t="s">
        <v>613</v>
      </c>
      <c r="J79" s="2" t="s">
        <v>614</v>
      </c>
      <c r="K79" s="2" t="s">
        <v>57</v>
      </c>
      <c r="L79" s="2" t="s">
        <v>39</v>
      </c>
      <c r="M79" s="2" t="s">
        <v>39</v>
      </c>
      <c r="N79" s="2" t="s">
        <v>317</v>
      </c>
      <c r="O79" s="2" t="s">
        <v>317</v>
      </c>
    </row>
    <row r="80" spans="1:15" s="4" customFormat="1" ht="30">
      <c r="A80" s="2" t="s">
        <v>288</v>
      </c>
      <c r="B80" s="2" t="s">
        <v>615</v>
      </c>
      <c r="C80" s="2" t="s">
        <v>512</v>
      </c>
      <c r="D80" s="2" t="s">
        <v>616</v>
      </c>
      <c r="E80" s="2" t="s">
        <v>617</v>
      </c>
      <c r="F80" s="2" t="s">
        <v>618</v>
      </c>
      <c r="G80" s="2" t="s">
        <v>39</v>
      </c>
      <c r="H80" s="2" t="s">
        <v>39</v>
      </c>
      <c r="I80" s="2" t="s">
        <v>619</v>
      </c>
      <c r="J80" s="2" t="s">
        <v>620</v>
      </c>
      <c r="K80" s="2" t="s">
        <v>47</v>
      </c>
      <c r="L80" s="2" t="s">
        <v>39</v>
      </c>
      <c r="M80" s="2" t="s">
        <v>39</v>
      </c>
      <c r="N80" s="2" t="s">
        <v>621</v>
      </c>
      <c r="O80" s="2" t="s">
        <v>622</v>
      </c>
    </row>
    <row r="81" spans="1:15" s="4" customFormat="1" ht="30">
      <c r="A81" s="2" t="s">
        <v>37</v>
      </c>
      <c r="B81" s="2" t="s">
        <v>623</v>
      </c>
      <c r="C81" s="2" t="s">
        <v>512</v>
      </c>
      <c r="D81" s="2" t="s">
        <v>624</v>
      </c>
      <c r="E81" s="2" t="s">
        <v>303</v>
      </c>
      <c r="F81" s="2" t="s">
        <v>625</v>
      </c>
      <c r="G81" s="2" t="s">
        <v>305</v>
      </c>
      <c r="H81" s="2" t="s">
        <v>39</v>
      </c>
      <c r="I81" s="2" t="s">
        <v>626</v>
      </c>
      <c r="J81" s="2" t="s">
        <v>32</v>
      </c>
      <c r="K81" s="2" t="s">
        <v>39</v>
      </c>
      <c r="L81" s="2" t="s">
        <v>39</v>
      </c>
      <c r="M81" s="2" t="s">
        <v>396</v>
      </c>
      <c r="N81" s="2" t="s">
        <v>627</v>
      </c>
      <c r="O81" s="2" t="s">
        <v>628</v>
      </c>
    </row>
    <row r="82" spans="1:15" s="4" customFormat="1" ht="45">
      <c r="A82" s="2" t="s">
        <v>629</v>
      </c>
      <c r="B82" s="2" t="s">
        <v>630</v>
      </c>
      <c r="C82" s="2" t="s">
        <v>512</v>
      </c>
      <c r="D82" s="2" t="s">
        <v>631</v>
      </c>
      <c r="E82" s="2" t="s">
        <v>60</v>
      </c>
      <c r="F82" s="2" t="s">
        <v>62</v>
      </c>
      <c r="G82" s="2" t="s">
        <v>63</v>
      </c>
      <c r="H82" s="2" t="s">
        <v>39</v>
      </c>
      <c r="I82" s="2" t="s">
        <v>632</v>
      </c>
      <c r="J82" s="2" t="s">
        <v>75</v>
      </c>
      <c r="K82" s="2" t="s">
        <v>39</v>
      </c>
      <c r="L82" s="2" t="s">
        <v>39</v>
      </c>
      <c r="M82" s="2" t="s">
        <v>131</v>
      </c>
      <c r="N82" s="2" t="s">
        <v>633</v>
      </c>
      <c r="O82" s="2" t="s">
        <v>634</v>
      </c>
    </row>
    <row r="83" spans="1:15" s="4" customFormat="1" ht="45">
      <c r="A83" s="2" t="s">
        <v>635</v>
      </c>
      <c r="B83" s="2" t="s">
        <v>636</v>
      </c>
      <c r="C83" s="2" t="s">
        <v>571</v>
      </c>
      <c r="D83" s="2" t="s">
        <v>637</v>
      </c>
      <c r="E83" s="2" t="s">
        <v>638</v>
      </c>
      <c r="F83" s="2" t="s">
        <v>156</v>
      </c>
      <c r="G83" s="2" t="s">
        <v>273</v>
      </c>
      <c r="H83" s="2" t="s">
        <v>39</v>
      </c>
      <c r="I83" s="2" t="s">
        <v>639</v>
      </c>
      <c r="J83" s="2" t="s">
        <v>640</v>
      </c>
      <c r="K83" s="2" t="s">
        <v>641</v>
      </c>
      <c r="L83" s="2" t="s">
        <v>39</v>
      </c>
      <c r="M83" s="2" t="s">
        <v>39</v>
      </c>
      <c r="N83" s="2" t="s">
        <v>642</v>
      </c>
      <c r="O83" s="2" t="s">
        <v>642</v>
      </c>
    </row>
    <row r="84" spans="1:15" s="4" customFormat="1" ht="45">
      <c r="A84" s="2" t="s">
        <v>643</v>
      </c>
      <c r="B84" s="2" t="s">
        <v>644</v>
      </c>
      <c r="C84" s="2" t="s">
        <v>571</v>
      </c>
      <c r="D84" s="2" t="s">
        <v>645</v>
      </c>
      <c r="E84" s="2" t="s">
        <v>646</v>
      </c>
      <c r="F84" s="2" t="s">
        <v>647</v>
      </c>
      <c r="G84" s="2" t="s">
        <v>39</v>
      </c>
      <c r="H84" s="2" t="s">
        <v>39</v>
      </c>
      <c r="I84" s="2" t="s">
        <v>648</v>
      </c>
      <c r="J84" s="2" t="s">
        <v>152</v>
      </c>
      <c r="K84" s="2" t="s">
        <v>39</v>
      </c>
      <c r="L84" s="2" t="s">
        <v>47</v>
      </c>
      <c r="M84" s="2" t="s">
        <v>649</v>
      </c>
      <c r="N84" s="2" t="s">
        <v>650</v>
      </c>
      <c r="O84" s="2" t="s">
        <v>650</v>
      </c>
    </row>
    <row r="85" spans="1:15" s="4" customFormat="1" ht="30">
      <c r="A85" s="2" t="s">
        <v>297</v>
      </c>
      <c r="B85" s="2" t="s">
        <v>651</v>
      </c>
      <c r="C85" s="2" t="s">
        <v>512</v>
      </c>
      <c r="D85" s="2" t="s">
        <v>652</v>
      </c>
      <c r="E85" s="2" t="s">
        <v>653</v>
      </c>
      <c r="F85" s="2" t="s">
        <v>39</v>
      </c>
      <c r="G85" s="2" t="s">
        <v>39</v>
      </c>
      <c r="H85" s="2" t="s">
        <v>39</v>
      </c>
      <c r="I85" s="2" t="s">
        <v>654</v>
      </c>
      <c r="J85" s="2" t="s">
        <v>226</v>
      </c>
      <c r="K85" s="2" t="s">
        <v>655</v>
      </c>
      <c r="L85" s="2" t="s">
        <v>656</v>
      </c>
      <c r="M85" s="2" t="s">
        <v>39</v>
      </c>
      <c r="N85" s="2" t="s">
        <v>657</v>
      </c>
      <c r="O85" s="2" t="s">
        <v>657</v>
      </c>
    </row>
    <row r="86" spans="1:15" s="4" customFormat="1" ht="45">
      <c r="A86" s="2" t="s">
        <v>658</v>
      </c>
      <c r="B86" s="2" t="s">
        <v>659</v>
      </c>
      <c r="C86" s="2" t="s">
        <v>512</v>
      </c>
      <c r="D86" s="2" t="s">
        <v>660</v>
      </c>
      <c r="E86" s="2" t="s">
        <v>597</v>
      </c>
      <c r="F86" s="2" t="s">
        <v>192</v>
      </c>
      <c r="G86" s="2" t="s">
        <v>598</v>
      </c>
      <c r="H86" s="2" t="s">
        <v>39</v>
      </c>
      <c r="I86" s="2" t="s">
        <v>661</v>
      </c>
      <c r="J86" s="2" t="s">
        <v>75</v>
      </c>
      <c r="K86" s="2" t="s">
        <v>47</v>
      </c>
      <c r="L86" s="2" t="s">
        <v>39</v>
      </c>
      <c r="M86" s="2" t="s">
        <v>39</v>
      </c>
      <c r="N86" s="2" t="s">
        <v>662</v>
      </c>
      <c r="O86" s="2" t="s">
        <v>663</v>
      </c>
    </row>
    <row r="87" spans="1:15" s="4" customFormat="1" ht="30">
      <c r="A87" s="2" t="s">
        <v>664</v>
      </c>
      <c r="B87" s="2" t="s">
        <v>665</v>
      </c>
      <c r="C87" s="2" t="s">
        <v>521</v>
      </c>
      <c r="D87" s="2" t="s">
        <v>666</v>
      </c>
      <c r="E87" s="2" t="s">
        <v>667</v>
      </c>
      <c r="F87" s="2" t="s">
        <v>39</v>
      </c>
      <c r="G87" s="2" t="s">
        <v>39</v>
      </c>
      <c r="H87" s="2" t="s">
        <v>39</v>
      </c>
      <c r="I87" s="2" t="s">
        <v>668</v>
      </c>
      <c r="J87" s="2" t="s">
        <v>179</v>
      </c>
      <c r="K87" s="2" t="s">
        <v>32</v>
      </c>
      <c r="L87" s="2" t="s">
        <v>669</v>
      </c>
      <c r="M87" s="2" t="s">
        <v>42</v>
      </c>
      <c r="N87" s="2" t="s">
        <v>670</v>
      </c>
      <c r="O87" s="2" t="s">
        <v>670</v>
      </c>
    </row>
    <row r="88" spans="1:15" s="4" customFormat="1" ht="60">
      <c r="A88" s="2" t="s">
        <v>671</v>
      </c>
      <c r="B88" s="2" t="s">
        <v>672</v>
      </c>
      <c r="C88" s="2" t="s">
        <v>512</v>
      </c>
      <c r="D88" s="2" t="s">
        <v>673</v>
      </c>
      <c r="E88" s="2" t="s">
        <v>303</v>
      </c>
      <c r="F88" s="2" t="s">
        <v>304</v>
      </c>
      <c r="G88" s="2" t="s">
        <v>305</v>
      </c>
      <c r="H88" s="2" t="s">
        <v>39</v>
      </c>
      <c r="I88" s="2" t="s">
        <v>674</v>
      </c>
      <c r="J88" s="2" t="s">
        <v>47</v>
      </c>
      <c r="K88" s="2" t="s">
        <v>39</v>
      </c>
      <c r="L88" s="2" t="s">
        <v>39</v>
      </c>
      <c r="M88" s="2" t="s">
        <v>396</v>
      </c>
      <c r="N88" s="2" t="s">
        <v>675</v>
      </c>
      <c r="O88" s="2" t="s">
        <v>676</v>
      </c>
    </row>
    <row r="89" spans="1:15" s="4" customFormat="1" ht="30">
      <c r="A89" s="2" t="s">
        <v>677</v>
      </c>
      <c r="B89" s="2" t="s">
        <v>678</v>
      </c>
      <c r="C89" s="2" t="s">
        <v>512</v>
      </c>
      <c r="D89" s="2" t="s">
        <v>679</v>
      </c>
      <c r="E89" s="2" t="s">
        <v>550</v>
      </c>
      <c r="F89" s="2" t="s">
        <v>39</v>
      </c>
      <c r="G89" s="2" t="s">
        <v>39</v>
      </c>
      <c r="H89" s="2" t="s">
        <v>39</v>
      </c>
      <c r="I89" s="2" t="s">
        <v>551</v>
      </c>
      <c r="J89" s="2" t="s">
        <v>159</v>
      </c>
      <c r="K89" s="2" t="s">
        <v>680</v>
      </c>
      <c r="L89" s="2" t="s">
        <v>39</v>
      </c>
      <c r="M89" s="2" t="s">
        <v>39</v>
      </c>
      <c r="N89" s="2" t="s">
        <v>681</v>
      </c>
      <c r="O89" s="2" t="s">
        <v>682</v>
      </c>
    </row>
    <row r="90" spans="1:15" s="4" customFormat="1" ht="60">
      <c r="A90" s="2" t="s">
        <v>683</v>
      </c>
      <c r="B90" s="2" t="s">
        <v>684</v>
      </c>
      <c r="C90" s="2" t="s">
        <v>512</v>
      </c>
      <c r="D90" s="2" t="s">
        <v>685</v>
      </c>
      <c r="E90" s="2" t="s">
        <v>686</v>
      </c>
      <c r="F90" s="2" t="s">
        <v>582</v>
      </c>
      <c r="G90" s="2" t="s">
        <v>39</v>
      </c>
      <c r="H90" s="2" t="s">
        <v>687</v>
      </c>
      <c r="I90" s="2" t="s">
        <v>39</v>
      </c>
      <c r="J90" s="2" t="s">
        <v>39</v>
      </c>
      <c r="K90" s="2" t="s">
        <v>39</v>
      </c>
      <c r="L90" s="2" t="s">
        <v>39</v>
      </c>
      <c r="M90" s="2" t="s">
        <v>688</v>
      </c>
      <c r="N90" s="2" t="s">
        <v>689</v>
      </c>
      <c r="O90" s="2" t="s">
        <v>690</v>
      </c>
    </row>
    <row r="91" spans="1:15" s="4" customFormat="1" ht="30">
      <c r="A91" s="2" t="s">
        <v>691</v>
      </c>
      <c r="B91" s="2" t="s">
        <v>692</v>
      </c>
      <c r="C91" s="2" t="s">
        <v>529</v>
      </c>
      <c r="D91" s="2" t="s">
        <v>693</v>
      </c>
      <c r="E91" s="2" t="s">
        <v>694</v>
      </c>
      <c r="F91" s="2" t="s">
        <v>39</v>
      </c>
      <c r="G91" s="2" t="s">
        <v>39</v>
      </c>
      <c r="H91" s="2" t="s">
        <v>39</v>
      </c>
      <c r="I91" s="2" t="s">
        <v>695</v>
      </c>
      <c r="J91" s="2" t="s">
        <v>84</v>
      </c>
      <c r="K91" s="2" t="s">
        <v>39</v>
      </c>
      <c r="L91" s="2" t="s">
        <v>39</v>
      </c>
      <c r="M91" s="2" t="s">
        <v>39</v>
      </c>
      <c r="N91" s="2" t="s">
        <v>696</v>
      </c>
      <c r="O91" s="2" t="s">
        <v>697</v>
      </c>
    </row>
    <row r="92" spans="1:15" s="4" customFormat="1" ht="30">
      <c r="A92" s="2" t="s">
        <v>698</v>
      </c>
      <c r="B92" s="2" t="s">
        <v>699</v>
      </c>
      <c r="C92" s="2" t="s">
        <v>477</v>
      </c>
      <c r="D92" s="2" t="s">
        <v>700</v>
      </c>
      <c r="E92" s="2" t="s">
        <v>701</v>
      </c>
      <c r="F92" s="2" t="s">
        <v>192</v>
      </c>
      <c r="G92" s="2" t="s">
        <v>200</v>
      </c>
      <c r="H92" s="2" t="s">
        <v>39</v>
      </c>
      <c r="I92" s="2" t="s">
        <v>702</v>
      </c>
      <c r="J92" s="2" t="s">
        <v>163</v>
      </c>
      <c r="K92" s="2" t="s">
        <v>39</v>
      </c>
      <c r="L92" s="2" t="s">
        <v>39</v>
      </c>
      <c r="M92" s="2" t="s">
        <v>39</v>
      </c>
      <c r="N92" s="2" t="s">
        <v>703</v>
      </c>
      <c r="O92" s="2" t="s">
        <v>703</v>
      </c>
    </row>
    <row r="93" spans="1:15" s="4" customFormat="1" ht="30">
      <c r="A93" s="2" t="s">
        <v>704</v>
      </c>
      <c r="B93" s="2" t="s">
        <v>705</v>
      </c>
      <c r="C93" s="2" t="s">
        <v>512</v>
      </c>
      <c r="D93" s="2" t="s">
        <v>706</v>
      </c>
      <c r="E93" s="2" t="s">
        <v>88</v>
      </c>
      <c r="F93" s="2" t="s">
        <v>89</v>
      </c>
      <c r="G93" s="2" t="s">
        <v>90</v>
      </c>
      <c r="H93" s="2" t="s">
        <v>39</v>
      </c>
      <c r="I93" s="2" t="s">
        <v>707</v>
      </c>
      <c r="J93" s="2" t="s">
        <v>390</v>
      </c>
      <c r="K93" s="2" t="s">
        <v>39</v>
      </c>
      <c r="L93" s="2" t="s">
        <v>106</v>
      </c>
      <c r="M93" s="2" t="s">
        <v>39</v>
      </c>
      <c r="N93" s="2" t="s">
        <v>317</v>
      </c>
      <c r="O93" s="2" t="s">
        <v>317</v>
      </c>
    </row>
    <row r="94" spans="1:15" s="4" customFormat="1" ht="30">
      <c r="A94" s="2" t="s">
        <v>708</v>
      </c>
      <c r="B94" s="2" t="s">
        <v>709</v>
      </c>
      <c r="C94" s="2" t="s">
        <v>512</v>
      </c>
      <c r="D94" s="2" t="s">
        <v>710</v>
      </c>
      <c r="E94" s="2" t="s">
        <v>711</v>
      </c>
      <c r="F94" s="2" t="s">
        <v>39</v>
      </c>
      <c r="G94" s="2" t="s">
        <v>39</v>
      </c>
      <c r="H94" s="2" t="s">
        <v>39</v>
      </c>
      <c r="I94" s="2" t="s">
        <v>712</v>
      </c>
      <c r="J94" s="2" t="s">
        <v>713</v>
      </c>
      <c r="K94" s="2" t="s">
        <v>207</v>
      </c>
      <c r="L94" s="2" t="s">
        <v>714</v>
      </c>
      <c r="M94" s="2" t="s">
        <v>39</v>
      </c>
      <c r="N94" s="2" t="s">
        <v>715</v>
      </c>
      <c r="O94" s="2" t="s">
        <v>715</v>
      </c>
    </row>
    <row r="95" spans="1:15" s="4" customFormat="1" ht="30">
      <c r="A95" s="2" t="s">
        <v>716</v>
      </c>
      <c r="B95" s="2" t="s">
        <v>717</v>
      </c>
      <c r="C95" s="2" t="s">
        <v>512</v>
      </c>
      <c r="D95" s="2" t="s">
        <v>718</v>
      </c>
      <c r="E95" s="2" t="s">
        <v>199</v>
      </c>
      <c r="F95" s="2" t="s">
        <v>192</v>
      </c>
      <c r="G95" s="2" t="s">
        <v>200</v>
      </c>
      <c r="H95" s="2" t="s">
        <v>39</v>
      </c>
      <c r="I95" s="2" t="s">
        <v>719</v>
      </c>
      <c r="J95" s="2" t="s">
        <v>54</v>
      </c>
      <c r="K95" s="2" t="s">
        <v>47</v>
      </c>
      <c r="L95" s="2" t="s">
        <v>179</v>
      </c>
      <c r="M95" s="2" t="s">
        <v>525</v>
      </c>
      <c r="N95" s="2" t="s">
        <v>720</v>
      </c>
      <c r="O95" s="2" t="s">
        <v>720</v>
      </c>
    </row>
    <row r="96" spans="1:15" s="4" customFormat="1" ht="30">
      <c r="A96" s="2" t="s">
        <v>721</v>
      </c>
      <c r="B96" s="2" t="s">
        <v>722</v>
      </c>
      <c r="C96" s="2" t="s">
        <v>477</v>
      </c>
      <c r="D96" s="2" t="s">
        <v>723</v>
      </c>
      <c r="E96" s="2" t="s">
        <v>88</v>
      </c>
      <c r="F96" s="2" t="s">
        <v>89</v>
      </c>
      <c r="G96" s="2" t="s">
        <v>90</v>
      </c>
      <c r="H96" s="2" t="s">
        <v>39</v>
      </c>
      <c r="I96" s="2" t="s">
        <v>724</v>
      </c>
      <c r="J96" s="2" t="s">
        <v>725</v>
      </c>
      <c r="K96" s="2" t="s">
        <v>461</v>
      </c>
      <c r="L96" s="2" t="s">
        <v>39</v>
      </c>
      <c r="M96" s="2" t="s">
        <v>93</v>
      </c>
      <c r="N96" s="2" t="s">
        <v>726</v>
      </c>
      <c r="O96" s="2" t="s">
        <v>727</v>
      </c>
    </row>
    <row r="97" spans="1:15" s="4" customFormat="1" ht="30">
      <c r="A97" s="2" t="s">
        <v>728</v>
      </c>
      <c r="B97" s="2" t="s">
        <v>729</v>
      </c>
      <c r="C97" s="2" t="s">
        <v>521</v>
      </c>
      <c r="D97" s="2" t="s">
        <v>730</v>
      </c>
      <c r="E97" s="2" t="s">
        <v>100</v>
      </c>
      <c r="F97" s="2" t="s">
        <v>101</v>
      </c>
      <c r="G97" s="2" t="s">
        <v>102</v>
      </c>
      <c r="H97" s="2" t="s">
        <v>39</v>
      </c>
      <c r="I97" s="2" t="s">
        <v>64</v>
      </c>
      <c r="J97" s="2" t="s">
        <v>261</v>
      </c>
      <c r="K97" s="2" t="s">
        <v>39</v>
      </c>
      <c r="L97" s="2" t="s">
        <v>39</v>
      </c>
      <c r="M97" s="2" t="s">
        <v>104</v>
      </c>
      <c r="N97" s="2" t="s">
        <v>731</v>
      </c>
      <c r="O97" s="2" t="s">
        <v>731</v>
      </c>
    </row>
    <row r="98" spans="1:15" s="4" customFormat="1" ht="30">
      <c r="A98" s="2" t="s">
        <v>732</v>
      </c>
      <c r="B98" s="2" t="s">
        <v>733</v>
      </c>
      <c r="C98" s="2" t="s">
        <v>521</v>
      </c>
      <c r="D98" s="2" t="s">
        <v>734</v>
      </c>
      <c r="E98" s="2" t="s">
        <v>735</v>
      </c>
      <c r="F98" s="2" t="s">
        <v>156</v>
      </c>
      <c r="G98" s="2" t="s">
        <v>273</v>
      </c>
      <c r="H98" s="2" t="s">
        <v>39</v>
      </c>
      <c r="I98" s="2" t="s">
        <v>736</v>
      </c>
      <c r="J98" s="2" t="s">
        <v>492</v>
      </c>
      <c r="K98" s="2" t="s">
        <v>39</v>
      </c>
      <c r="L98" s="2" t="s">
        <v>39</v>
      </c>
      <c r="M98" s="2" t="s">
        <v>160</v>
      </c>
      <c r="N98" s="2" t="s">
        <v>737</v>
      </c>
      <c r="O98" s="2" t="s">
        <v>738</v>
      </c>
    </row>
    <row r="99" spans="1:15" s="4" customFormat="1" ht="30">
      <c r="A99" s="2" t="s">
        <v>739</v>
      </c>
      <c r="B99" s="2" t="s">
        <v>740</v>
      </c>
      <c r="C99" s="2" t="s">
        <v>477</v>
      </c>
      <c r="D99" s="2" t="s">
        <v>741</v>
      </c>
      <c r="E99" s="2" t="s">
        <v>742</v>
      </c>
      <c r="F99" s="2" t="s">
        <v>39</v>
      </c>
      <c r="G99" s="2" t="s">
        <v>39</v>
      </c>
      <c r="H99" s="2" t="s">
        <v>39</v>
      </c>
      <c r="I99" s="2" t="s">
        <v>743</v>
      </c>
      <c r="J99" s="2" t="s">
        <v>416</v>
      </c>
      <c r="K99" s="2" t="s">
        <v>207</v>
      </c>
      <c r="L99" s="2" t="s">
        <v>744</v>
      </c>
      <c r="M99" s="2" t="s">
        <v>39</v>
      </c>
      <c r="N99" s="2" t="s">
        <v>745</v>
      </c>
      <c r="O99" s="2" t="s">
        <v>745</v>
      </c>
    </row>
    <row r="100" spans="1:15" s="4" customFormat="1" ht="30">
      <c r="A100" s="2" t="s">
        <v>746</v>
      </c>
      <c r="B100" s="2" t="s">
        <v>747</v>
      </c>
      <c r="C100" s="2" t="s">
        <v>512</v>
      </c>
      <c r="D100" s="2" t="s">
        <v>748</v>
      </c>
      <c r="E100" s="2" t="s">
        <v>166</v>
      </c>
      <c r="F100" s="2" t="s">
        <v>167</v>
      </c>
      <c r="G100" s="2" t="s">
        <v>168</v>
      </c>
      <c r="H100" s="2" t="s">
        <v>39</v>
      </c>
      <c r="I100" s="2" t="s">
        <v>366</v>
      </c>
      <c r="J100" s="2" t="s">
        <v>353</v>
      </c>
      <c r="K100" s="2" t="s">
        <v>39</v>
      </c>
      <c r="L100" s="2" t="s">
        <v>39</v>
      </c>
      <c r="M100" s="2" t="s">
        <v>170</v>
      </c>
      <c r="N100" s="2" t="s">
        <v>749</v>
      </c>
      <c r="O100" s="2" t="s">
        <v>749</v>
      </c>
    </row>
    <row r="101" spans="1:15" s="4" customFormat="1" ht="30">
      <c r="A101" s="2" t="s">
        <v>750</v>
      </c>
      <c r="B101" s="2" t="s">
        <v>751</v>
      </c>
      <c r="C101" s="2" t="s">
        <v>512</v>
      </c>
      <c r="D101" s="2" t="s">
        <v>752</v>
      </c>
      <c r="E101" s="2" t="s">
        <v>638</v>
      </c>
      <c r="F101" s="2" t="s">
        <v>753</v>
      </c>
      <c r="G101" s="2" t="s">
        <v>273</v>
      </c>
      <c r="H101" s="2" t="s">
        <v>39</v>
      </c>
      <c r="I101" s="2" t="s">
        <v>754</v>
      </c>
      <c r="J101" s="2" t="s">
        <v>755</v>
      </c>
      <c r="K101" s="2" t="s">
        <v>39</v>
      </c>
      <c r="L101" s="2" t="s">
        <v>39</v>
      </c>
      <c r="M101" s="2" t="s">
        <v>160</v>
      </c>
      <c r="N101" s="2" t="s">
        <v>756</v>
      </c>
      <c r="O101" s="2" t="s">
        <v>756</v>
      </c>
    </row>
    <row r="102" spans="1:15" s="4" customFormat="1" ht="30">
      <c r="A102" s="2" t="s">
        <v>757</v>
      </c>
      <c r="B102" s="2" t="s">
        <v>758</v>
      </c>
      <c r="C102" s="2" t="s">
        <v>512</v>
      </c>
      <c r="D102" s="2" t="s">
        <v>759</v>
      </c>
      <c r="E102" s="2" t="s">
        <v>760</v>
      </c>
      <c r="F102" s="2" t="s">
        <v>89</v>
      </c>
      <c r="G102" s="2" t="s">
        <v>39</v>
      </c>
      <c r="H102" s="2" t="s">
        <v>761</v>
      </c>
      <c r="I102" s="2" t="s">
        <v>762</v>
      </c>
      <c r="J102" s="2" t="s">
        <v>54</v>
      </c>
      <c r="K102" s="2" t="s">
        <v>39</v>
      </c>
      <c r="L102" s="2" t="s">
        <v>39</v>
      </c>
      <c r="M102" s="2" t="s">
        <v>93</v>
      </c>
      <c r="N102" s="2" t="s">
        <v>763</v>
      </c>
      <c r="O102" s="2" t="s">
        <v>763</v>
      </c>
    </row>
    <row r="103" spans="1:15" s="4" customFormat="1" ht="30">
      <c r="A103" s="2" t="s">
        <v>764</v>
      </c>
      <c r="B103" s="2" t="s">
        <v>765</v>
      </c>
      <c r="C103" s="2" t="s">
        <v>512</v>
      </c>
      <c r="D103" s="2" t="s">
        <v>766</v>
      </c>
      <c r="E103" s="2" t="s">
        <v>767</v>
      </c>
      <c r="F103" s="2" t="s">
        <v>39</v>
      </c>
      <c r="G103" s="2" t="s">
        <v>768</v>
      </c>
      <c r="H103" s="2" t="s">
        <v>39</v>
      </c>
      <c r="I103" s="2" t="s">
        <v>769</v>
      </c>
      <c r="J103" s="2" t="s">
        <v>290</v>
      </c>
      <c r="K103" s="2" t="s">
        <v>39</v>
      </c>
      <c r="L103" s="2" t="s">
        <v>39</v>
      </c>
      <c r="M103" s="2" t="s">
        <v>39</v>
      </c>
      <c r="N103" s="2" t="s">
        <v>770</v>
      </c>
      <c r="O103" s="2" t="s">
        <v>771</v>
      </c>
    </row>
    <row r="104" spans="1:15" s="4" customFormat="1" ht="30">
      <c r="A104" s="2" t="s">
        <v>772</v>
      </c>
      <c r="B104" s="2" t="s">
        <v>773</v>
      </c>
      <c r="C104" s="2" t="s">
        <v>571</v>
      </c>
      <c r="D104" s="2" t="s">
        <v>774</v>
      </c>
      <c r="E104" s="2" t="s">
        <v>775</v>
      </c>
      <c r="F104" s="2" t="s">
        <v>146</v>
      </c>
      <c r="G104" s="2" t="s">
        <v>776</v>
      </c>
      <c r="H104" s="2" t="s">
        <v>39</v>
      </c>
      <c r="I104" s="2" t="s">
        <v>724</v>
      </c>
      <c r="J104" s="2" t="s">
        <v>134</v>
      </c>
      <c r="K104" s="2" t="s">
        <v>39</v>
      </c>
      <c r="L104" s="2" t="s">
        <v>134</v>
      </c>
      <c r="M104" s="2" t="s">
        <v>649</v>
      </c>
      <c r="N104" s="2" t="s">
        <v>777</v>
      </c>
      <c r="O104" s="2" t="s">
        <v>778</v>
      </c>
    </row>
    <row r="105" spans="1:15" s="4" customFormat="1" ht="30">
      <c r="A105" s="2" t="s">
        <v>779</v>
      </c>
      <c r="B105" s="2" t="s">
        <v>780</v>
      </c>
      <c r="C105" s="2" t="s">
        <v>512</v>
      </c>
      <c r="D105" s="2" t="s">
        <v>781</v>
      </c>
      <c r="E105" s="2" t="s">
        <v>782</v>
      </c>
      <c r="F105" s="2" t="s">
        <v>39</v>
      </c>
      <c r="G105" s="2" t="s">
        <v>39</v>
      </c>
      <c r="H105" s="2" t="s">
        <v>39</v>
      </c>
      <c r="I105" s="2" t="s">
        <v>783</v>
      </c>
      <c r="J105" s="2" t="s">
        <v>784</v>
      </c>
      <c r="K105" s="2" t="s">
        <v>39</v>
      </c>
      <c r="L105" s="2" t="s">
        <v>57</v>
      </c>
      <c r="M105" s="2" t="s">
        <v>39</v>
      </c>
      <c r="N105" s="2" t="s">
        <v>785</v>
      </c>
      <c r="O105" s="2" t="s">
        <v>785</v>
      </c>
    </row>
    <row r="106" spans="1:15" s="4" customFormat="1" ht="30">
      <c r="A106" s="2" t="s">
        <v>786</v>
      </c>
      <c r="B106" s="2" t="s">
        <v>787</v>
      </c>
      <c r="C106" s="2" t="s">
        <v>571</v>
      </c>
      <c r="D106" s="2" t="s">
        <v>788</v>
      </c>
      <c r="E106" s="2" t="s">
        <v>789</v>
      </c>
      <c r="F106" s="2" t="s">
        <v>39</v>
      </c>
      <c r="G106" s="2" t="s">
        <v>39</v>
      </c>
      <c r="H106" s="2" t="s">
        <v>39</v>
      </c>
      <c r="I106" s="2" t="s">
        <v>790</v>
      </c>
      <c r="J106" s="2" t="s">
        <v>57</v>
      </c>
      <c r="K106" s="2" t="s">
        <v>207</v>
      </c>
      <c r="L106" s="2" t="s">
        <v>791</v>
      </c>
      <c r="M106" s="2" t="s">
        <v>39</v>
      </c>
      <c r="N106" s="2" t="s">
        <v>792</v>
      </c>
      <c r="O106" s="2" t="s">
        <v>792</v>
      </c>
    </row>
    <row r="107" spans="1:15" s="4" customFormat="1" ht="30">
      <c r="A107" s="2" t="s">
        <v>793</v>
      </c>
      <c r="B107" s="2" t="s">
        <v>794</v>
      </c>
      <c r="C107" s="2" t="s">
        <v>529</v>
      </c>
      <c r="D107" s="2" t="s">
        <v>795</v>
      </c>
      <c r="E107" s="2" t="s">
        <v>735</v>
      </c>
      <c r="F107" s="2" t="s">
        <v>156</v>
      </c>
      <c r="G107" s="2" t="s">
        <v>273</v>
      </c>
      <c r="H107" s="2" t="s">
        <v>39</v>
      </c>
      <c r="I107" s="2" t="s">
        <v>796</v>
      </c>
      <c r="J107" s="2" t="s">
        <v>96</v>
      </c>
      <c r="K107" s="2" t="s">
        <v>461</v>
      </c>
      <c r="L107" s="2" t="s">
        <v>39</v>
      </c>
      <c r="M107" s="2" t="s">
        <v>160</v>
      </c>
      <c r="N107" s="2" t="s">
        <v>797</v>
      </c>
      <c r="O107" s="2" t="s">
        <v>798</v>
      </c>
    </row>
    <row r="108" spans="1:15" s="4" customFormat="1" ht="45">
      <c r="A108" s="2" t="s">
        <v>799</v>
      </c>
      <c r="B108" s="2" t="s">
        <v>800</v>
      </c>
      <c r="C108" s="2" t="s">
        <v>529</v>
      </c>
      <c r="D108" s="2" t="s">
        <v>801</v>
      </c>
      <c r="E108" s="2" t="s">
        <v>802</v>
      </c>
      <c r="F108" s="2" t="s">
        <v>39</v>
      </c>
      <c r="G108" s="2" t="s">
        <v>39</v>
      </c>
      <c r="H108" s="2" t="s">
        <v>39</v>
      </c>
      <c r="I108" s="2" t="s">
        <v>803</v>
      </c>
      <c r="J108" s="2" t="s">
        <v>182</v>
      </c>
      <c r="K108" s="2" t="s">
        <v>804</v>
      </c>
      <c r="L108" s="2" t="s">
        <v>39</v>
      </c>
      <c r="M108" s="2" t="s">
        <v>39</v>
      </c>
      <c r="N108" s="2" t="s">
        <v>805</v>
      </c>
      <c r="O108" s="2" t="s">
        <v>805</v>
      </c>
    </row>
    <row r="109" spans="1:15" s="4" customFormat="1" ht="30">
      <c r="A109" s="2" t="s">
        <v>614</v>
      </c>
      <c r="B109" s="2" t="s">
        <v>806</v>
      </c>
      <c r="C109" s="2" t="s">
        <v>512</v>
      </c>
      <c r="D109" s="2" t="s">
        <v>807</v>
      </c>
      <c r="E109" s="2" t="s">
        <v>808</v>
      </c>
      <c r="F109" s="2" t="s">
        <v>101</v>
      </c>
      <c r="G109" s="2" t="s">
        <v>39</v>
      </c>
      <c r="H109" s="2" t="s">
        <v>809</v>
      </c>
      <c r="I109" s="2" t="s">
        <v>810</v>
      </c>
      <c r="J109" s="2" t="s">
        <v>196</v>
      </c>
      <c r="K109" s="2" t="s">
        <v>39</v>
      </c>
      <c r="L109" s="2" t="s">
        <v>39</v>
      </c>
      <c r="M109" s="2" t="s">
        <v>39</v>
      </c>
      <c r="N109" s="2" t="s">
        <v>811</v>
      </c>
      <c r="O109" s="2" t="s">
        <v>811</v>
      </c>
    </row>
    <row r="110" spans="1:15" s="4" customFormat="1" ht="30">
      <c r="A110" s="2" t="s">
        <v>812</v>
      </c>
      <c r="B110" s="2" t="s">
        <v>813</v>
      </c>
      <c r="C110" s="2" t="s">
        <v>529</v>
      </c>
      <c r="D110" s="2" t="s">
        <v>814</v>
      </c>
      <c r="E110" s="2" t="s">
        <v>88</v>
      </c>
      <c r="F110" s="2" t="s">
        <v>89</v>
      </c>
      <c r="G110" s="2" t="s">
        <v>90</v>
      </c>
      <c r="H110" s="2" t="s">
        <v>39</v>
      </c>
      <c r="I110" s="2" t="s">
        <v>91</v>
      </c>
      <c r="J110" s="2" t="s">
        <v>134</v>
      </c>
      <c r="K110" s="2" t="s">
        <v>39</v>
      </c>
      <c r="L110" s="2" t="s">
        <v>39</v>
      </c>
      <c r="M110" s="2" t="s">
        <v>93</v>
      </c>
      <c r="N110" s="2" t="s">
        <v>815</v>
      </c>
      <c r="O110" s="2" t="s">
        <v>815</v>
      </c>
    </row>
    <row r="111" spans="1:15" s="4" customFormat="1" ht="30">
      <c r="A111" s="2" t="s">
        <v>816</v>
      </c>
      <c r="B111" s="2" t="s">
        <v>817</v>
      </c>
      <c r="C111" s="2" t="s">
        <v>529</v>
      </c>
      <c r="D111" s="2" t="s">
        <v>818</v>
      </c>
      <c r="E111" s="2" t="s">
        <v>819</v>
      </c>
      <c r="F111" s="2" t="s">
        <v>39</v>
      </c>
      <c r="G111" s="2" t="s">
        <v>39</v>
      </c>
      <c r="H111" s="2" t="s">
        <v>39</v>
      </c>
      <c r="I111" s="2" t="s">
        <v>820</v>
      </c>
      <c r="J111" s="2" t="s">
        <v>363</v>
      </c>
      <c r="K111" s="2" t="s">
        <v>39</v>
      </c>
      <c r="L111" s="2" t="s">
        <v>188</v>
      </c>
      <c r="M111" s="2" t="s">
        <v>39</v>
      </c>
      <c r="N111" s="2" t="s">
        <v>821</v>
      </c>
      <c r="O111" s="2" t="s">
        <v>821</v>
      </c>
    </row>
    <row r="112" spans="1:15" s="4" customFormat="1" ht="30">
      <c r="A112" s="2" t="s">
        <v>822</v>
      </c>
      <c r="B112" s="2" t="s">
        <v>823</v>
      </c>
      <c r="C112" s="2" t="s">
        <v>529</v>
      </c>
      <c r="D112" s="2" t="s">
        <v>824</v>
      </c>
      <c r="E112" s="2" t="s">
        <v>825</v>
      </c>
      <c r="F112" s="2" t="s">
        <v>826</v>
      </c>
      <c r="G112" s="2" t="s">
        <v>39</v>
      </c>
      <c r="H112" s="2" t="s">
        <v>39</v>
      </c>
      <c r="I112" s="2" t="s">
        <v>827</v>
      </c>
      <c r="J112" s="2" t="s">
        <v>828</v>
      </c>
      <c r="K112" s="2" t="s">
        <v>39</v>
      </c>
      <c r="L112" s="2" t="s">
        <v>39</v>
      </c>
      <c r="M112" s="2" t="s">
        <v>160</v>
      </c>
      <c r="N112" s="2" t="s">
        <v>829</v>
      </c>
      <c r="O112" s="2" t="s">
        <v>830</v>
      </c>
    </row>
    <row r="113" spans="1:15" s="4" customFormat="1" ht="30">
      <c r="A113" s="2" t="s">
        <v>831</v>
      </c>
      <c r="B113" s="2" t="s">
        <v>832</v>
      </c>
      <c r="C113" s="2" t="s">
        <v>529</v>
      </c>
      <c r="D113" s="2" t="s">
        <v>833</v>
      </c>
      <c r="E113" s="2" t="s">
        <v>834</v>
      </c>
      <c r="F113" s="2" t="s">
        <v>176</v>
      </c>
      <c r="G113" s="2" t="s">
        <v>835</v>
      </c>
      <c r="H113" s="2" t="s">
        <v>39</v>
      </c>
      <c r="I113" s="2" t="s">
        <v>836</v>
      </c>
      <c r="J113" s="2" t="s">
        <v>837</v>
      </c>
      <c r="K113" s="2" t="s">
        <v>838</v>
      </c>
      <c r="L113" s="2" t="s">
        <v>39</v>
      </c>
      <c r="M113" s="2" t="s">
        <v>44</v>
      </c>
      <c r="N113" s="2" t="s">
        <v>839</v>
      </c>
      <c r="O113" s="2" t="s">
        <v>839</v>
      </c>
    </row>
    <row r="114" spans="1:15" s="4" customFormat="1" ht="30">
      <c r="A114" s="2" t="s">
        <v>840</v>
      </c>
      <c r="B114" s="2" t="s">
        <v>841</v>
      </c>
      <c r="C114" s="2" t="s">
        <v>529</v>
      </c>
      <c r="D114" s="2" t="s">
        <v>842</v>
      </c>
      <c r="E114" s="2" t="s">
        <v>293</v>
      </c>
      <c r="F114" s="2" t="s">
        <v>294</v>
      </c>
      <c r="G114" s="2" t="s">
        <v>295</v>
      </c>
      <c r="H114" s="2" t="s">
        <v>39</v>
      </c>
      <c r="I114" s="2" t="s">
        <v>843</v>
      </c>
      <c r="J114" s="2" t="s">
        <v>47</v>
      </c>
      <c r="K114" s="2" t="s">
        <v>39</v>
      </c>
      <c r="L114" s="2" t="s">
        <v>39</v>
      </c>
      <c r="M114" s="2" t="s">
        <v>298</v>
      </c>
      <c r="N114" s="2" t="s">
        <v>844</v>
      </c>
      <c r="O114" s="2" t="s">
        <v>844</v>
      </c>
    </row>
    <row r="115" spans="1:15" s="4" customFormat="1" ht="30">
      <c r="A115" s="2" t="s">
        <v>845</v>
      </c>
      <c r="B115" s="2" t="s">
        <v>846</v>
      </c>
      <c r="C115" s="2" t="s">
        <v>571</v>
      </c>
      <c r="D115" s="2" t="s">
        <v>847</v>
      </c>
      <c r="E115" s="2" t="s">
        <v>199</v>
      </c>
      <c r="F115" s="2" t="s">
        <v>192</v>
      </c>
      <c r="G115" s="2" t="s">
        <v>200</v>
      </c>
      <c r="H115" s="2" t="s">
        <v>39</v>
      </c>
      <c r="I115" s="2" t="s">
        <v>848</v>
      </c>
      <c r="J115" s="2" t="s">
        <v>310</v>
      </c>
      <c r="K115" s="2" t="s">
        <v>39</v>
      </c>
      <c r="L115" s="2" t="s">
        <v>39</v>
      </c>
      <c r="M115" s="2" t="s">
        <v>44</v>
      </c>
      <c r="N115" s="2" t="s">
        <v>849</v>
      </c>
      <c r="O115" s="2" t="s">
        <v>849</v>
      </c>
    </row>
    <row r="116" spans="1:15" s="4" customFormat="1" ht="45">
      <c r="A116" s="2" t="s">
        <v>850</v>
      </c>
      <c r="B116" s="2" t="s">
        <v>851</v>
      </c>
      <c r="C116" s="2" t="s">
        <v>529</v>
      </c>
      <c r="D116" s="2" t="s">
        <v>852</v>
      </c>
      <c r="E116" s="2" t="s">
        <v>341</v>
      </c>
      <c r="F116" s="2" t="s">
        <v>304</v>
      </c>
      <c r="G116" s="2" t="s">
        <v>342</v>
      </c>
      <c r="H116" s="2" t="s">
        <v>853</v>
      </c>
      <c r="I116" s="2" t="s">
        <v>854</v>
      </c>
      <c r="J116" s="2" t="s">
        <v>39</v>
      </c>
      <c r="K116" s="2" t="s">
        <v>39</v>
      </c>
      <c r="L116" s="2" t="s">
        <v>39</v>
      </c>
      <c r="M116" s="2" t="s">
        <v>396</v>
      </c>
      <c r="N116" s="2" t="s">
        <v>855</v>
      </c>
      <c r="O116" s="2" t="s">
        <v>855</v>
      </c>
    </row>
    <row r="117" spans="1:15" s="4" customFormat="1" ht="45">
      <c r="A117" s="2" t="s">
        <v>856</v>
      </c>
      <c r="B117" s="2" t="s">
        <v>857</v>
      </c>
      <c r="C117" s="2" t="s">
        <v>571</v>
      </c>
      <c r="D117" s="2" t="s">
        <v>858</v>
      </c>
      <c r="E117" s="2" t="s">
        <v>859</v>
      </c>
      <c r="F117" s="2" t="s">
        <v>39</v>
      </c>
      <c r="G117" s="2" t="s">
        <v>39</v>
      </c>
      <c r="H117" s="2" t="s">
        <v>39</v>
      </c>
      <c r="I117" s="2" t="s">
        <v>860</v>
      </c>
      <c r="J117" s="2" t="s">
        <v>351</v>
      </c>
      <c r="K117" s="2" t="s">
        <v>39</v>
      </c>
      <c r="L117" s="2" t="s">
        <v>861</v>
      </c>
      <c r="M117" s="2" t="s">
        <v>44</v>
      </c>
      <c r="N117" s="2" t="s">
        <v>862</v>
      </c>
      <c r="O117" s="2" t="s">
        <v>862</v>
      </c>
    </row>
    <row r="118" spans="1:15" s="4" customFormat="1" ht="30">
      <c r="A118" s="2" t="s">
        <v>863</v>
      </c>
      <c r="B118" s="2" t="s">
        <v>864</v>
      </c>
      <c r="C118" s="2" t="s">
        <v>529</v>
      </c>
      <c r="D118" s="2" t="s">
        <v>865</v>
      </c>
      <c r="E118" s="2" t="s">
        <v>866</v>
      </c>
      <c r="F118" s="2" t="s">
        <v>39</v>
      </c>
      <c r="G118" s="2" t="s">
        <v>39</v>
      </c>
      <c r="H118" s="2" t="s">
        <v>39</v>
      </c>
      <c r="I118" s="2" t="s">
        <v>867</v>
      </c>
      <c r="J118" s="2" t="s">
        <v>188</v>
      </c>
      <c r="K118" s="2" t="s">
        <v>39</v>
      </c>
      <c r="L118" s="2" t="s">
        <v>39</v>
      </c>
      <c r="M118" s="2" t="s">
        <v>44</v>
      </c>
      <c r="N118" s="2" t="s">
        <v>868</v>
      </c>
      <c r="O118" s="2" t="s">
        <v>869</v>
      </c>
    </row>
    <row r="119" spans="1:15" s="4" customFormat="1" ht="30">
      <c r="A119" s="2" t="s">
        <v>870</v>
      </c>
      <c r="B119" s="2" t="s">
        <v>871</v>
      </c>
      <c r="C119" s="2" t="s">
        <v>529</v>
      </c>
      <c r="D119" s="2" t="s">
        <v>872</v>
      </c>
      <c r="E119" s="2" t="s">
        <v>78</v>
      </c>
      <c r="F119" s="2" t="s">
        <v>39</v>
      </c>
      <c r="G119" s="2" t="s">
        <v>39</v>
      </c>
      <c r="H119" s="2" t="s">
        <v>39</v>
      </c>
      <c r="I119" s="2" t="s">
        <v>873</v>
      </c>
      <c r="J119" s="2" t="s">
        <v>32</v>
      </c>
      <c r="K119" s="2" t="s">
        <v>39</v>
      </c>
      <c r="L119" s="2" t="s">
        <v>39</v>
      </c>
      <c r="M119" s="2" t="s">
        <v>44</v>
      </c>
      <c r="N119" s="2" t="s">
        <v>874</v>
      </c>
      <c r="O119" s="2" t="s">
        <v>874</v>
      </c>
    </row>
    <row r="120" spans="1:15" s="4" customFormat="1" ht="30">
      <c r="A120" s="2" t="s">
        <v>875</v>
      </c>
      <c r="B120" s="2" t="s">
        <v>876</v>
      </c>
      <c r="C120" s="2" t="s">
        <v>529</v>
      </c>
      <c r="D120" s="2" t="s">
        <v>877</v>
      </c>
      <c r="E120" s="2" t="s">
        <v>60</v>
      </c>
      <c r="F120" s="2" t="s">
        <v>62</v>
      </c>
      <c r="G120" s="2" t="s">
        <v>63</v>
      </c>
      <c r="H120" s="2" t="s">
        <v>39</v>
      </c>
      <c r="I120" s="2" t="s">
        <v>878</v>
      </c>
      <c r="J120" s="2" t="s">
        <v>226</v>
      </c>
      <c r="K120" s="2" t="s">
        <v>39</v>
      </c>
      <c r="L120" s="2" t="s">
        <v>39</v>
      </c>
      <c r="M120" s="2" t="s">
        <v>131</v>
      </c>
      <c r="N120" s="2" t="s">
        <v>879</v>
      </c>
      <c r="O120" s="2" t="s">
        <v>880</v>
      </c>
    </row>
    <row r="121" spans="1:15" s="4" customFormat="1" ht="30">
      <c r="A121" s="2" t="s">
        <v>881</v>
      </c>
      <c r="B121" s="2" t="s">
        <v>882</v>
      </c>
      <c r="C121" s="2" t="s">
        <v>529</v>
      </c>
      <c r="D121" s="2" t="s">
        <v>883</v>
      </c>
      <c r="E121" s="2" t="s">
        <v>884</v>
      </c>
      <c r="F121" s="2" t="s">
        <v>39</v>
      </c>
      <c r="G121" s="2" t="s">
        <v>39</v>
      </c>
      <c r="H121" s="2" t="s">
        <v>39</v>
      </c>
      <c r="I121" s="2" t="s">
        <v>885</v>
      </c>
      <c r="J121" s="2" t="s">
        <v>65</v>
      </c>
      <c r="K121" s="2" t="s">
        <v>39</v>
      </c>
      <c r="L121" s="2" t="s">
        <v>39</v>
      </c>
      <c r="M121" s="2" t="s">
        <v>44</v>
      </c>
      <c r="N121" s="2" t="s">
        <v>886</v>
      </c>
      <c r="O121" s="2" t="s">
        <v>886</v>
      </c>
    </row>
    <row r="122" spans="1:15" s="4" customFormat="1" ht="45">
      <c r="A122" s="2" t="s">
        <v>887</v>
      </c>
      <c r="B122" s="2" t="s">
        <v>888</v>
      </c>
      <c r="C122" s="2" t="s">
        <v>529</v>
      </c>
      <c r="D122" s="2" t="s">
        <v>889</v>
      </c>
      <c r="E122" s="2" t="s">
        <v>890</v>
      </c>
      <c r="F122" s="2" t="s">
        <v>39</v>
      </c>
      <c r="G122" s="2" t="s">
        <v>891</v>
      </c>
      <c r="H122" s="2" t="s">
        <v>39</v>
      </c>
      <c r="I122" s="2" t="s">
        <v>892</v>
      </c>
      <c r="J122" s="2" t="s">
        <v>404</v>
      </c>
      <c r="K122" s="2" t="s">
        <v>39</v>
      </c>
      <c r="L122" s="2" t="s">
        <v>39</v>
      </c>
      <c r="M122" s="2" t="s">
        <v>893</v>
      </c>
      <c r="N122" s="2" t="s">
        <v>894</v>
      </c>
      <c r="O122" s="2" t="s">
        <v>895</v>
      </c>
    </row>
    <row r="123" spans="1:15" s="4" customFormat="1" ht="30">
      <c r="A123" s="2" t="s">
        <v>896</v>
      </c>
      <c r="B123" s="2" t="s">
        <v>897</v>
      </c>
      <c r="C123" s="2" t="s">
        <v>529</v>
      </c>
      <c r="D123" s="2" t="s">
        <v>898</v>
      </c>
      <c r="E123" s="2" t="s">
        <v>899</v>
      </c>
      <c r="F123" s="2" t="s">
        <v>39</v>
      </c>
      <c r="G123" s="2" t="s">
        <v>39</v>
      </c>
      <c r="H123" s="2" t="s">
        <v>39</v>
      </c>
      <c r="I123" s="2" t="s">
        <v>900</v>
      </c>
      <c r="J123" s="2" t="s">
        <v>831</v>
      </c>
      <c r="K123" s="2" t="s">
        <v>39</v>
      </c>
      <c r="L123" s="2" t="s">
        <v>901</v>
      </c>
      <c r="M123" s="2" t="s">
        <v>44</v>
      </c>
      <c r="N123" s="2" t="s">
        <v>902</v>
      </c>
      <c r="O123" s="2" t="s">
        <v>903</v>
      </c>
    </row>
    <row r="124" spans="1:15" s="4" customFormat="1" ht="45">
      <c r="A124" s="2" t="s">
        <v>904</v>
      </c>
      <c r="B124" s="2" t="s">
        <v>905</v>
      </c>
      <c r="C124" s="2" t="s">
        <v>529</v>
      </c>
      <c r="D124" s="2" t="s">
        <v>906</v>
      </c>
      <c r="E124" s="2" t="s">
        <v>249</v>
      </c>
      <c r="F124" s="2" t="s">
        <v>39</v>
      </c>
      <c r="G124" s="2" t="s">
        <v>250</v>
      </c>
      <c r="H124" s="2" t="s">
        <v>39</v>
      </c>
      <c r="I124" s="2" t="s">
        <v>907</v>
      </c>
      <c r="J124" s="2" t="s">
        <v>75</v>
      </c>
      <c r="K124" s="2" t="s">
        <v>39</v>
      </c>
      <c r="L124" s="2" t="s">
        <v>39</v>
      </c>
      <c r="M124" s="2" t="s">
        <v>252</v>
      </c>
      <c r="N124" s="2" t="s">
        <v>908</v>
      </c>
      <c r="O124" s="2" t="s">
        <v>909</v>
      </c>
    </row>
    <row r="125" spans="1:15" s="4" customFormat="1" ht="30">
      <c r="A125" s="2" t="s">
        <v>910</v>
      </c>
      <c r="B125" s="2" t="s">
        <v>911</v>
      </c>
      <c r="C125" s="2" t="s">
        <v>529</v>
      </c>
      <c r="D125" s="2" t="s">
        <v>912</v>
      </c>
      <c r="E125" s="2" t="s">
        <v>199</v>
      </c>
      <c r="F125" s="2" t="s">
        <v>913</v>
      </c>
      <c r="G125" s="2" t="s">
        <v>200</v>
      </c>
      <c r="H125" s="2" t="s">
        <v>39</v>
      </c>
      <c r="I125" s="2" t="s">
        <v>229</v>
      </c>
      <c r="J125" s="2" t="s">
        <v>750</v>
      </c>
      <c r="K125" s="2" t="s">
        <v>39</v>
      </c>
      <c r="L125" s="2" t="s">
        <v>39</v>
      </c>
      <c r="M125" s="2" t="s">
        <v>525</v>
      </c>
      <c r="N125" s="2" t="s">
        <v>914</v>
      </c>
      <c r="O125" s="2" t="s">
        <v>914</v>
      </c>
    </row>
    <row r="126" spans="1:15" s="4" customFormat="1" ht="30">
      <c r="A126" s="2" t="s">
        <v>915</v>
      </c>
      <c r="B126" s="2" t="s">
        <v>916</v>
      </c>
      <c r="C126" s="2" t="s">
        <v>529</v>
      </c>
      <c r="D126" s="2" t="s">
        <v>917</v>
      </c>
      <c r="E126" s="2" t="s">
        <v>638</v>
      </c>
      <c r="F126" s="2" t="s">
        <v>156</v>
      </c>
      <c r="G126" s="2" t="s">
        <v>273</v>
      </c>
      <c r="H126" s="2" t="s">
        <v>39</v>
      </c>
      <c r="I126" s="2" t="s">
        <v>754</v>
      </c>
      <c r="J126" s="2" t="s">
        <v>918</v>
      </c>
      <c r="K126" s="2" t="s">
        <v>39</v>
      </c>
      <c r="L126" s="2" t="s">
        <v>39</v>
      </c>
      <c r="M126" s="2" t="s">
        <v>160</v>
      </c>
      <c r="N126" s="2" t="s">
        <v>919</v>
      </c>
      <c r="O126" s="2" t="s">
        <v>919</v>
      </c>
    </row>
    <row r="127" spans="1:15" s="4" customFormat="1" ht="45">
      <c r="A127" s="2" t="s">
        <v>620</v>
      </c>
      <c r="B127" s="2" t="s">
        <v>920</v>
      </c>
      <c r="C127" s="2" t="s">
        <v>529</v>
      </c>
      <c r="D127" s="2" t="s">
        <v>921</v>
      </c>
      <c r="E127" s="2" t="s">
        <v>922</v>
      </c>
      <c r="F127" s="2" t="s">
        <v>39</v>
      </c>
      <c r="G127" s="2" t="s">
        <v>923</v>
      </c>
      <c r="H127" s="2" t="s">
        <v>39</v>
      </c>
      <c r="I127" s="2" t="s">
        <v>924</v>
      </c>
      <c r="J127" s="2" t="s">
        <v>123</v>
      </c>
      <c r="K127" s="2" t="s">
        <v>461</v>
      </c>
      <c r="L127" s="2" t="s">
        <v>39</v>
      </c>
      <c r="M127" s="2" t="s">
        <v>44</v>
      </c>
      <c r="N127" s="2" t="s">
        <v>925</v>
      </c>
      <c r="O127" s="2" t="s">
        <v>925</v>
      </c>
    </row>
    <row r="128" spans="1:15" s="4" customFormat="1"/>
  </sheetData>
  <mergeCells count="1">
    <mergeCell ref="P1:T1"/>
  </mergeCells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5"/>
  <sheetViews>
    <sheetView workbookViewId="0">
      <selection activeCell="C12" sqref="C12"/>
    </sheetView>
  </sheetViews>
  <sheetFormatPr defaultRowHeight="15" outlineLevelCol="1"/>
  <cols>
    <col min="4" max="4" width="12.5703125" customWidth="1"/>
    <col min="5" max="5" width="30.28515625" customWidth="1"/>
    <col min="6" max="16" width="0" hidden="1" customWidth="1" outlineLevel="1"/>
    <col min="17" max="17" width="9.140625" collapsed="1"/>
  </cols>
  <sheetData>
    <row r="2" spans="1:16" ht="15.75" thickBot="1"/>
    <row r="3" spans="1:16" s="4" customFormat="1" ht="33" customHeight="1">
      <c r="A3" s="43" t="s">
        <v>949</v>
      </c>
      <c r="B3" s="44" t="s">
        <v>934</v>
      </c>
      <c r="C3" s="44" t="s">
        <v>935</v>
      </c>
      <c r="D3" s="44" t="s">
        <v>936</v>
      </c>
      <c r="E3" s="44" t="s">
        <v>937</v>
      </c>
      <c r="F3" s="44" t="s">
        <v>938</v>
      </c>
      <c r="G3" s="44" t="s">
        <v>939</v>
      </c>
      <c r="H3" s="44" t="s">
        <v>940</v>
      </c>
      <c r="I3" s="44" t="s">
        <v>948</v>
      </c>
      <c r="J3" s="44" t="s">
        <v>941</v>
      </c>
      <c r="K3" s="44" t="s">
        <v>942</v>
      </c>
      <c r="L3" s="44" t="s">
        <v>943</v>
      </c>
      <c r="M3" s="44" t="s">
        <v>944</v>
      </c>
      <c r="N3" s="44" t="s">
        <v>945</v>
      </c>
      <c r="O3" s="44" t="s">
        <v>946</v>
      </c>
      <c r="P3" s="45" t="s">
        <v>947</v>
      </c>
    </row>
    <row r="4" spans="1:16" s="4" customFormat="1" ht="57" customHeight="1">
      <c r="A4" s="14">
        <v>1</v>
      </c>
      <c r="B4" s="5" t="s">
        <v>578</v>
      </c>
      <c r="C4" s="5" t="s">
        <v>579</v>
      </c>
      <c r="D4" s="5" t="s">
        <v>529</v>
      </c>
      <c r="E4" s="5" t="s">
        <v>580</v>
      </c>
      <c r="F4" s="5" t="s">
        <v>581</v>
      </c>
      <c r="G4" s="5" t="s">
        <v>582</v>
      </c>
      <c r="H4" s="5" t="s">
        <v>39</v>
      </c>
      <c r="I4" s="5" t="s">
        <v>583</v>
      </c>
      <c r="J4" s="5" t="s">
        <v>39</v>
      </c>
      <c r="K4" s="5" t="s">
        <v>555</v>
      </c>
      <c r="L4" s="5" t="s">
        <v>39</v>
      </c>
      <c r="M4" s="5" t="s">
        <v>39</v>
      </c>
      <c r="N4" s="5" t="s">
        <v>584</v>
      </c>
      <c r="O4" s="5" t="s">
        <v>585</v>
      </c>
      <c r="P4" s="6" t="s">
        <v>586</v>
      </c>
    </row>
    <row r="5" spans="1:16" s="4" customFormat="1" ht="81" customHeight="1" thickBot="1">
      <c r="A5" s="15">
        <v>2</v>
      </c>
      <c r="B5" s="7" t="s">
        <v>683</v>
      </c>
      <c r="C5" s="7" t="s">
        <v>684</v>
      </c>
      <c r="D5" s="7" t="s">
        <v>512</v>
      </c>
      <c r="E5" s="7" t="s">
        <v>685</v>
      </c>
      <c r="F5" s="7" t="s">
        <v>686</v>
      </c>
      <c r="G5" s="7" t="s">
        <v>582</v>
      </c>
      <c r="H5" s="7" t="s">
        <v>39</v>
      </c>
      <c r="I5" s="7" t="s">
        <v>687</v>
      </c>
      <c r="J5" s="7" t="s">
        <v>39</v>
      </c>
      <c r="K5" s="7" t="s">
        <v>39</v>
      </c>
      <c r="L5" s="7" t="s">
        <v>39</v>
      </c>
      <c r="M5" s="7" t="s">
        <v>39</v>
      </c>
      <c r="N5" s="7" t="s">
        <v>688</v>
      </c>
      <c r="O5" s="7" t="s">
        <v>689</v>
      </c>
      <c r="P5" s="8" t="s">
        <v>690</v>
      </c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3"/>
  <sheetViews>
    <sheetView workbookViewId="0">
      <selection activeCell="C22" sqref="C22"/>
    </sheetView>
  </sheetViews>
  <sheetFormatPr defaultRowHeight="15" outlineLevelCol="1"/>
  <cols>
    <col min="1" max="1" width="9.140625" style="1"/>
    <col min="2" max="2" width="6" customWidth="1"/>
    <col min="3" max="3" width="27.28515625" customWidth="1"/>
    <col min="4" max="4" width="12.5703125" customWidth="1"/>
    <col min="5" max="5" width="37.28515625" customWidth="1"/>
    <col min="6" max="16" width="0" hidden="1" customWidth="1" outlineLevel="1"/>
    <col min="17" max="17" width="9.140625" collapsed="1"/>
  </cols>
  <sheetData>
    <row r="2" spans="1:16" ht="15.75" thickBot="1"/>
    <row r="3" spans="1:16" s="4" customFormat="1" ht="14.25" customHeight="1">
      <c r="A3" s="53" t="s">
        <v>949</v>
      </c>
      <c r="B3" s="48" t="s">
        <v>934</v>
      </c>
      <c r="C3" s="48" t="s">
        <v>935</v>
      </c>
      <c r="D3" s="48" t="s">
        <v>936</v>
      </c>
      <c r="E3" s="48" t="s">
        <v>937</v>
      </c>
      <c r="F3" s="48" t="s">
        <v>938</v>
      </c>
      <c r="G3" s="48" t="s">
        <v>939</v>
      </c>
      <c r="H3" s="48" t="s">
        <v>940</v>
      </c>
      <c r="I3" s="48" t="s">
        <v>948</v>
      </c>
      <c r="J3" s="48" t="s">
        <v>941</v>
      </c>
      <c r="K3" s="48" t="s">
        <v>942</v>
      </c>
      <c r="L3" s="48" t="s">
        <v>943</v>
      </c>
      <c r="M3" s="48" t="s">
        <v>944</v>
      </c>
      <c r="N3" s="48" t="s">
        <v>945</v>
      </c>
      <c r="O3" s="48" t="s">
        <v>946</v>
      </c>
      <c r="P3" s="49" t="s">
        <v>947</v>
      </c>
    </row>
    <row r="4" spans="1:16" s="4" customFormat="1" ht="14.25" customHeight="1">
      <c r="A4" s="34">
        <v>1</v>
      </c>
      <c r="B4" s="5" t="s">
        <v>188</v>
      </c>
      <c r="C4" s="5" t="s">
        <v>189</v>
      </c>
      <c r="D4" s="5" t="s">
        <v>34</v>
      </c>
      <c r="E4" s="5" t="s">
        <v>190</v>
      </c>
      <c r="F4" s="5" t="s">
        <v>191</v>
      </c>
      <c r="G4" s="5" t="s">
        <v>192</v>
      </c>
      <c r="H4" s="5" t="s">
        <v>39</v>
      </c>
      <c r="I4" s="5" t="s">
        <v>193</v>
      </c>
      <c r="J4" s="5" t="s">
        <v>39</v>
      </c>
      <c r="K4" s="5" t="s">
        <v>47</v>
      </c>
      <c r="L4" s="5" t="s">
        <v>39</v>
      </c>
      <c r="M4" s="5" t="s">
        <v>39</v>
      </c>
      <c r="N4" s="5" t="s">
        <v>44</v>
      </c>
      <c r="O4" s="5" t="s">
        <v>194</v>
      </c>
      <c r="P4" s="6" t="s">
        <v>195</v>
      </c>
    </row>
    <row r="5" spans="1:16" s="4" customFormat="1" ht="14.25" customHeight="1">
      <c r="A5" s="34">
        <v>2</v>
      </c>
      <c r="B5" s="5" t="s">
        <v>196</v>
      </c>
      <c r="C5" s="5" t="s">
        <v>197</v>
      </c>
      <c r="D5" s="5" t="s">
        <v>34</v>
      </c>
      <c r="E5" s="5" t="s">
        <v>198</v>
      </c>
      <c r="F5" s="5" t="s">
        <v>199</v>
      </c>
      <c r="G5" s="5" t="s">
        <v>192</v>
      </c>
      <c r="H5" s="5" t="s">
        <v>200</v>
      </c>
      <c r="I5" s="5" t="s">
        <v>39</v>
      </c>
      <c r="J5" s="5" t="s">
        <v>201</v>
      </c>
      <c r="K5" s="5" t="s">
        <v>152</v>
      </c>
      <c r="L5" s="5" t="s">
        <v>39</v>
      </c>
      <c r="M5" s="5" t="s">
        <v>39</v>
      </c>
      <c r="N5" s="5" t="s">
        <v>44</v>
      </c>
      <c r="O5" s="5" t="s">
        <v>202</v>
      </c>
      <c r="P5" s="6" t="s">
        <v>203</v>
      </c>
    </row>
    <row r="6" spans="1:16" s="4" customFormat="1" ht="14.25" customHeight="1">
      <c r="A6" s="34">
        <v>3</v>
      </c>
      <c r="B6" s="5" t="s">
        <v>226</v>
      </c>
      <c r="C6" s="5" t="s">
        <v>227</v>
      </c>
      <c r="D6" s="5" t="s">
        <v>34</v>
      </c>
      <c r="E6" s="5" t="s">
        <v>228</v>
      </c>
      <c r="F6" s="5" t="s">
        <v>199</v>
      </c>
      <c r="G6" s="5" t="s">
        <v>192</v>
      </c>
      <c r="H6" s="5" t="s">
        <v>200</v>
      </c>
      <c r="I6" s="5" t="s">
        <v>39</v>
      </c>
      <c r="J6" s="5" t="s">
        <v>229</v>
      </c>
      <c r="K6" s="5" t="s">
        <v>159</v>
      </c>
      <c r="L6" s="5" t="s">
        <v>39</v>
      </c>
      <c r="M6" s="5" t="s">
        <v>39</v>
      </c>
      <c r="N6" s="5" t="s">
        <v>44</v>
      </c>
      <c r="O6" s="5" t="s">
        <v>230</v>
      </c>
      <c r="P6" s="6" t="s">
        <v>230</v>
      </c>
    </row>
    <row r="7" spans="1:16" s="4" customFormat="1" ht="14.25" customHeight="1">
      <c r="A7" s="34">
        <v>4</v>
      </c>
      <c r="B7" s="5" t="s">
        <v>519</v>
      </c>
      <c r="C7" s="5" t="s">
        <v>520</v>
      </c>
      <c r="D7" s="5" t="s">
        <v>521</v>
      </c>
      <c r="E7" s="5" t="s">
        <v>522</v>
      </c>
      <c r="F7" s="5" t="s">
        <v>199</v>
      </c>
      <c r="G7" s="5" t="s">
        <v>192</v>
      </c>
      <c r="H7" s="5" t="s">
        <v>200</v>
      </c>
      <c r="I7" s="5" t="s">
        <v>39</v>
      </c>
      <c r="J7" s="5" t="s">
        <v>523</v>
      </c>
      <c r="K7" s="5" t="s">
        <v>524</v>
      </c>
      <c r="L7" s="5" t="s">
        <v>39</v>
      </c>
      <c r="M7" s="5" t="s">
        <v>39</v>
      </c>
      <c r="N7" s="5" t="s">
        <v>525</v>
      </c>
      <c r="O7" s="5" t="s">
        <v>526</v>
      </c>
      <c r="P7" s="6" t="s">
        <v>526</v>
      </c>
    </row>
    <row r="8" spans="1:16" s="4" customFormat="1" ht="14.25" customHeight="1">
      <c r="A8" s="34">
        <v>5</v>
      </c>
      <c r="B8" s="5" t="s">
        <v>594</v>
      </c>
      <c r="C8" s="5" t="s">
        <v>595</v>
      </c>
      <c r="D8" s="5" t="s">
        <v>512</v>
      </c>
      <c r="E8" s="5" t="s">
        <v>596</v>
      </c>
      <c r="F8" s="5" t="s">
        <v>597</v>
      </c>
      <c r="G8" s="5" t="s">
        <v>192</v>
      </c>
      <c r="H8" s="5" t="s">
        <v>598</v>
      </c>
      <c r="I8" s="5" t="s">
        <v>39</v>
      </c>
      <c r="J8" s="5" t="s">
        <v>599</v>
      </c>
      <c r="K8" s="5" t="s">
        <v>96</v>
      </c>
      <c r="L8" s="5" t="s">
        <v>32</v>
      </c>
      <c r="M8" s="5" t="s">
        <v>39</v>
      </c>
      <c r="N8" s="5" t="s">
        <v>39</v>
      </c>
      <c r="O8" s="5" t="s">
        <v>600</v>
      </c>
      <c r="P8" s="6" t="s">
        <v>600</v>
      </c>
    </row>
    <row r="9" spans="1:16" s="4" customFormat="1" ht="14.25" customHeight="1">
      <c r="A9" s="34">
        <v>6</v>
      </c>
      <c r="B9" s="5" t="s">
        <v>658</v>
      </c>
      <c r="C9" s="5" t="s">
        <v>659</v>
      </c>
      <c r="D9" s="5" t="s">
        <v>512</v>
      </c>
      <c r="E9" s="5" t="s">
        <v>660</v>
      </c>
      <c r="F9" s="5" t="s">
        <v>597</v>
      </c>
      <c r="G9" s="5" t="s">
        <v>192</v>
      </c>
      <c r="H9" s="5" t="s">
        <v>598</v>
      </c>
      <c r="I9" s="5" t="s">
        <v>39</v>
      </c>
      <c r="J9" s="5" t="s">
        <v>661</v>
      </c>
      <c r="K9" s="5" t="s">
        <v>75</v>
      </c>
      <c r="L9" s="5" t="s">
        <v>47</v>
      </c>
      <c r="M9" s="5" t="s">
        <v>39</v>
      </c>
      <c r="N9" s="5" t="s">
        <v>39</v>
      </c>
      <c r="O9" s="5" t="s">
        <v>662</v>
      </c>
      <c r="P9" s="6" t="s">
        <v>663</v>
      </c>
    </row>
    <row r="10" spans="1:16" s="4" customFormat="1" ht="14.25" customHeight="1">
      <c r="A10" s="34">
        <v>7</v>
      </c>
      <c r="B10" s="5" t="s">
        <v>698</v>
      </c>
      <c r="C10" s="5" t="s">
        <v>699</v>
      </c>
      <c r="D10" s="5" t="s">
        <v>477</v>
      </c>
      <c r="E10" s="5" t="s">
        <v>700</v>
      </c>
      <c r="F10" s="5" t="s">
        <v>701</v>
      </c>
      <c r="G10" s="5" t="s">
        <v>192</v>
      </c>
      <c r="H10" s="5" t="s">
        <v>200</v>
      </c>
      <c r="I10" s="5" t="s">
        <v>39</v>
      </c>
      <c r="J10" s="5" t="s">
        <v>702</v>
      </c>
      <c r="K10" s="5" t="s">
        <v>163</v>
      </c>
      <c r="L10" s="5" t="s">
        <v>39</v>
      </c>
      <c r="M10" s="5" t="s">
        <v>39</v>
      </c>
      <c r="N10" s="5" t="s">
        <v>39</v>
      </c>
      <c r="O10" s="5" t="s">
        <v>703</v>
      </c>
      <c r="P10" s="6" t="s">
        <v>703</v>
      </c>
    </row>
    <row r="11" spans="1:16" s="4" customFormat="1" ht="14.25" customHeight="1">
      <c r="A11" s="34">
        <v>8</v>
      </c>
      <c r="B11" s="5" t="s">
        <v>716</v>
      </c>
      <c r="C11" s="5" t="s">
        <v>717</v>
      </c>
      <c r="D11" s="5" t="s">
        <v>512</v>
      </c>
      <c r="E11" s="5" t="s">
        <v>718</v>
      </c>
      <c r="F11" s="5" t="s">
        <v>199</v>
      </c>
      <c r="G11" s="5" t="s">
        <v>192</v>
      </c>
      <c r="H11" s="5" t="s">
        <v>200</v>
      </c>
      <c r="I11" s="5" t="s">
        <v>39</v>
      </c>
      <c r="J11" s="5" t="s">
        <v>719</v>
      </c>
      <c r="K11" s="5" t="s">
        <v>54</v>
      </c>
      <c r="L11" s="5" t="s">
        <v>47</v>
      </c>
      <c r="M11" s="5" t="s">
        <v>179</v>
      </c>
      <c r="N11" s="5" t="s">
        <v>525</v>
      </c>
      <c r="O11" s="5" t="s">
        <v>720</v>
      </c>
      <c r="P11" s="6" t="s">
        <v>720</v>
      </c>
    </row>
    <row r="12" spans="1:16" s="4" customFormat="1" ht="14.25" customHeight="1">
      <c r="A12" s="34">
        <v>9</v>
      </c>
      <c r="B12" s="5" t="s">
        <v>845</v>
      </c>
      <c r="C12" s="5" t="s">
        <v>846</v>
      </c>
      <c r="D12" s="5" t="s">
        <v>571</v>
      </c>
      <c r="E12" s="5" t="s">
        <v>847</v>
      </c>
      <c r="F12" s="5" t="s">
        <v>199</v>
      </c>
      <c r="G12" s="5" t="s">
        <v>192</v>
      </c>
      <c r="H12" s="5" t="s">
        <v>200</v>
      </c>
      <c r="I12" s="5" t="s">
        <v>39</v>
      </c>
      <c r="J12" s="5" t="s">
        <v>848</v>
      </c>
      <c r="K12" s="5" t="s">
        <v>310</v>
      </c>
      <c r="L12" s="5" t="s">
        <v>39</v>
      </c>
      <c r="M12" s="5" t="s">
        <v>39</v>
      </c>
      <c r="N12" s="5" t="s">
        <v>44</v>
      </c>
      <c r="O12" s="5" t="s">
        <v>849</v>
      </c>
      <c r="P12" s="6" t="s">
        <v>849</v>
      </c>
    </row>
    <row r="13" spans="1:16" s="4" customFormat="1" ht="14.25" customHeight="1" thickBot="1">
      <c r="A13" s="35">
        <v>10</v>
      </c>
      <c r="B13" s="7" t="s">
        <v>910</v>
      </c>
      <c r="C13" s="7" t="s">
        <v>911</v>
      </c>
      <c r="D13" s="7" t="s">
        <v>529</v>
      </c>
      <c r="E13" s="7" t="s">
        <v>912</v>
      </c>
      <c r="F13" s="7" t="s">
        <v>199</v>
      </c>
      <c r="G13" s="7" t="s">
        <v>913</v>
      </c>
      <c r="H13" s="7" t="s">
        <v>200</v>
      </c>
      <c r="I13" s="7" t="s">
        <v>39</v>
      </c>
      <c r="J13" s="7" t="s">
        <v>229</v>
      </c>
      <c r="K13" s="7" t="s">
        <v>750</v>
      </c>
      <c r="L13" s="7" t="s">
        <v>39</v>
      </c>
      <c r="M13" s="7" t="s">
        <v>39</v>
      </c>
      <c r="N13" s="7" t="s">
        <v>525</v>
      </c>
      <c r="O13" s="7" t="s">
        <v>914</v>
      </c>
      <c r="P13" s="8" t="s">
        <v>914</v>
      </c>
    </row>
  </sheetData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3"/>
  <sheetViews>
    <sheetView workbookViewId="0">
      <selection activeCell="E18" sqref="E18"/>
    </sheetView>
  </sheetViews>
  <sheetFormatPr defaultRowHeight="15" outlineLevelCol="1"/>
  <cols>
    <col min="1" max="1" width="9.140625" style="1"/>
    <col min="3" max="3" width="16.7109375" customWidth="1"/>
    <col min="4" max="4" width="14.140625" customWidth="1"/>
    <col min="5" max="5" width="49.28515625" style="4" customWidth="1"/>
    <col min="6" max="6" width="0" hidden="1" customWidth="1" outlineLevel="1"/>
    <col min="7" max="7" width="15.140625" hidden="1" customWidth="1" outlineLevel="1"/>
    <col min="8" max="8" width="16" hidden="1" customWidth="1" outlineLevel="1"/>
    <col min="9" max="9" width="0" hidden="1" customWidth="1" outlineLevel="1"/>
    <col min="10" max="10" width="30.5703125" hidden="1" customWidth="1" outlineLevel="1"/>
    <col min="11" max="11" width="11.5703125" hidden="1" customWidth="1" outlineLevel="1"/>
    <col min="12" max="13" width="0" hidden="1" customWidth="1" outlineLevel="1"/>
    <col min="14" max="14" width="16.28515625" hidden="1" customWidth="1" outlineLevel="1"/>
    <col min="15" max="15" width="15.140625" hidden="1" customWidth="1" outlineLevel="1"/>
    <col min="16" max="16" width="13.7109375" hidden="1" customWidth="1" outlineLevel="1"/>
    <col min="17" max="17" width="9.140625" collapsed="1"/>
  </cols>
  <sheetData>
    <row r="2" spans="1:16" ht="15.75" thickBot="1"/>
    <row r="3" spans="1:16" ht="15.75" thickBot="1">
      <c r="A3" s="50" t="s">
        <v>949</v>
      </c>
      <c r="B3" s="19" t="s">
        <v>934</v>
      </c>
      <c r="C3" s="19" t="s">
        <v>935</v>
      </c>
      <c r="D3" s="19" t="s">
        <v>936</v>
      </c>
      <c r="E3" s="26" t="s">
        <v>937</v>
      </c>
      <c r="F3" s="19" t="s">
        <v>938</v>
      </c>
      <c r="G3" s="19" t="s">
        <v>939</v>
      </c>
      <c r="H3" s="19" t="s">
        <v>940</v>
      </c>
      <c r="I3" s="19" t="s">
        <v>948</v>
      </c>
      <c r="J3" s="19" t="s">
        <v>941</v>
      </c>
      <c r="K3" s="19" t="s">
        <v>942</v>
      </c>
      <c r="L3" s="19" t="s">
        <v>943</v>
      </c>
      <c r="M3" s="19" t="s">
        <v>944</v>
      </c>
      <c r="N3" s="19" t="s">
        <v>945</v>
      </c>
      <c r="O3" s="19" t="s">
        <v>946</v>
      </c>
      <c r="P3" s="20" t="s">
        <v>947</v>
      </c>
    </row>
    <row r="4" spans="1:16" ht="30">
      <c r="A4" s="40">
        <v>1</v>
      </c>
      <c r="B4" s="41" t="s">
        <v>159</v>
      </c>
      <c r="C4" s="41" t="s">
        <v>301</v>
      </c>
      <c r="D4" s="41" t="s">
        <v>34</v>
      </c>
      <c r="E4" s="17" t="s">
        <v>302</v>
      </c>
      <c r="F4" s="41" t="s">
        <v>303</v>
      </c>
      <c r="G4" s="41" t="s">
        <v>304</v>
      </c>
      <c r="H4" s="41" t="s">
        <v>305</v>
      </c>
      <c r="I4" s="41" t="s">
        <v>39</v>
      </c>
      <c r="J4" s="41" t="s">
        <v>306</v>
      </c>
      <c r="K4" s="41" t="s">
        <v>106</v>
      </c>
      <c r="L4" s="41" t="s">
        <v>39</v>
      </c>
      <c r="M4" s="41" t="s">
        <v>39</v>
      </c>
      <c r="N4" s="41" t="s">
        <v>307</v>
      </c>
      <c r="O4" s="41" t="s">
        <v>308</v>
      </c>
      <c r="P4" s="42" t="s">
        <v>309</v>
      </c>
    </row>
    <row r="5" spans="1:16" ht="30">
      <c r="A5" s="11">
        <v>2</v>
      </c>
      <c r="B5" s="36" t="s">
        <v>338</v>
      </c>
      <c r="C5" s="36" t="s">
        <v>339</v>
      </c>
      <c r="D5" s="36" t="s">
        <v>34</v>
      </c>
      <c r="E5" s="5" t="s">
        <v>340</v>
      </c>
      <c r="F5" s="36" t="s">
        <v>341</v>
      </c>
      <c r="G5" s="36" t="s">
        <v>304</v>
      </c>
      <c r="H5" s="36" t="s">
        <v>342</v>
      </c>
      <c r="I5" s="36" t="s">
        <v>39</v>
      </c>
      <c r="J5" s="36" t="s">
        <v>343</v>
      </c>
      <c r="K5" s="36" t="s">
        <v>188</v>
      </c>
      <c r="L5" s="36" t="s">
        <v>39</v>
      </c>
      <c r="M5" s="36" t="s">
        <v>344</v>
      </c>
      <c r="N5" s="36" t="s">
        <v>345</v>
      </c>
      <c r="O5" s="36" t="s">
        <v>346</v>
      </c>
      <c r="P5" s="37" t="s">
        <v>346</v>
      </c>
    </row>
    <row r="6" spans="1:16" ht="30">
      <c r="A6" s="11">
        <v>3</v>
      </c>
      <c r="B6" s="36" t="s">
        <v>384</v>
      </c>
      <c r="C6" s="36" t="s">
        <v>385</v>
      </c>
      <c r="D6" s="36" t="s">
        <v>34</v>
      </c>
      <c r="E6" s="5" t="s">
        <v>386</v>
      </c>
      <c r="F6" s="36" t="s">
        <v>387</v>
      </c>
      <c r="G6" s="36" t="s">
        <v>304</v>
      </c>
      <c r="H6" s="36" t="s">
        <v>39</v>
      </c>
      <c r="I6" s="36" t="s">
        <v>39</v>
      </c>
      <c r="J6" s="36" t="s">
        <v>388</v>
      </c>
      <c r="K6" s="36" t="s">
        <v>149</v>
      </c>
      <c r="L6" s="36" t="s">
        <v>39</v>
      </c>
      <c r="M6" s="36" t="s">
        <v>39</v>
      </c>
      <c r="N6" s="36" t="s">
        <v>44</v>
      </c>
      <c r="O6" s="36" t="s">
        <v>389</v>
      </c>
      <c r="P6" s="37" t="s">
        <v>389</v>
      </c>
    </row>
    <row r="7" spans="1:16" ht="30">
      <c r="A7" s="11">
        <v>4</v>
      </c>
      <c r="B7" s="36" t="s">
        <v>390</v>
      </c>
      <c r="C7" s="36" t="s">
        <v>391</v>
      </c>
      <c r="D7" s="36" t="s">
        <v>34</v>
      </c>
      <c r="E7" s="5" t="s">
        <v>392</v>
      </c>
      <c r="F7" s="36" t="s">
        <v>393</v>
      </c>
      <c r="G7" s="36" t="s">
        <v>304</v>
      </c>
      <c r="H7" s="36" t="s">
        <v>305</v>
      </c>
      <c r="I7" s="36" t="s">
        <v>39</v>
      </c>
      <c r="J7" s="36" t="s">
        <v>394</v>
      </c>
      <c r="K7" s="36" t="s">
        <v>395</v>
      </c>
      <c r="L7" s="36" t="s">
        <v>39</v>
      </c>
      <c r="M7" s="36" t="s">
        <v>39</v>
      </c>
      <c r="N7" s="36" t="s">
        <v>396</v>
      </c>
      <c r="O7" s="36" t="s">
        <v>397</v>
      </c>
      <c r="P7" s="37" t="s">
        <v>397</v>
      </c>
    </row>
    <row r="8" spans="1:16" ht="45">
      <c r="A8" s="11">
        <v>5</v>
      </c>
      <c r="B8" s="36" t="s">
        <v>410</v>
      </c>
      <c r="C8" s="36" t="s">
        <v>411</v>
      </c>
      <c r="D8" s="36" t="s">
        <v>34</v>
      </c>
      <c r="E8" s="5" t="s">
        <v>412</v>
      </c>
      <c r="F8" s="36" t="s">
        <v>341</v>
      </c>
      <c r="G8" s="36" t="s">
        <v>304</v>
      </c>
      <c r="H8" s="36" t="s">
        <v>342</v>
      </c>
      <c r="I8" s="36" t="s">
        <v>39</v>
      </c>
      <c r="J8" s="36" t="s">
        <v>103</v>
      </c>
      <c r="K8" s="36" t="s">
        <v>413</v>
      </c>
      <c r="L8" s="36" t="s">
        <v>39</v>
      </c>
      <c r="M8" s="36" t="s">
        <v>39</v>
      </c>
      <c r="N8" s="36" t="s">
        <v>396</v>
      </c>
      <c r="O8" s="36" t="s">
        <v>414</v>
      </c>
      <c r="P8" s="37" t="s">
        <v>415</v>
      </c>
    </row>
    <row r="9" spans="1:16" ht="30">
      <c r="A9" s="11">
        <v>6</v>
      </c>
      <c r="B9" s="36" t="s">
        <v>416</v>
      </c>
      <c r="C9" s="36" t="s">
        <v>417</v>
      </c>
      <c r="D9" s="36" t="s">
        <v>34</v>
      </c>
      <c r="E9" s="5" t="s">
        <v>418</v>
      </c>
      <c r="F9" s="36" t="s">
        <v>419</v>
      </c>
      <c r="G9" s="36" t="s">
        <v>304</v>
      </c>
      <c r="H9" s="36" t="s">
        <v>39</v>
      </c>
      <c r="I9" s="36" t="s">
        <v>420</v>
      </c>
      <c r="J9" s="36" t="s">
        <v>39</v>
      </c>
      <c r="K9" s="36" t="s">
        <v>39</v>
      </c>
      <c r="L9" s="36" t="s">
        <v>39</v>
      </c>
      <c r="M9" s="36" t="s">
        <v>39</v>
      </c>
      <c r="N9" s="36" t="s">
        <v>44</v>
      </c>
      <c r="O9" s="36" t="s">
        <v>421</v>
      </c>
      <c r="P9" s="37" t="s">
        <v>422</v>
      </c>
    </row>
    <row r="10" spans="1:16" ht="45">
      <c r="A10" s="11">
        <v>7</v>
      </c>
      <c r="B10" s="36" t="s">
        <v>671</v>
      </c>
      <c r="C10" s="36" t="s">
        <v>672</v>
      </c>
      <c r="D10" s="36" t="s">
        <v>512</v>
      </c>
      <c r="E10" s="5" t="s">
        <v>673</v>
      </c>
      <c r="F10" s="36" t="s">
        <v>303</v>
      </c>
      <c r="G10" s="36" t="s">
        <v>304</v>
      </c>
      <c r="H10" s="36" t="s">
        <v>305</v>
      </c>
      <c r="I10" s="36" t="s">
        <v>39</v>
      </c>
      <c r="J10" s="36" t="s">
        <v>674</v>
      </c>
      <c r="K10" s="36" t="s">
        <v>47</v>
      </c>
      <c r="L10" s="36" t="s">
        <v>39</v>
      </c>
      <c r="M10" s="36" t="s">
        <v>39</v>
      </c>
      <c r="N10" s="36" t="s">
        <v>396</v>
      </c>
      <c r="O10" s="36" t="s">
        <v>675</v>
      </c>
      <c r="P10" s="37" t="s">
        <v>676</v>
      </c>
    </row>
    <row r="11" spans="1:16" ht="30">
      <c r="A11" s="11">
        <v>8</v>
      </c>
      <c r="B11" s="36" t="s">
        <v>850</v>
      </c>
      <c r="C11" s="36" t="s">
        <v>851</v>
      </c>
      <c r="D11" s="36" t="s">
        <v>529</v>
      </c>
      <c r="E11" s="5" t="s">
        <v>852</v>
      </c>
      <c r="F11" s="36" t="s">
        <v>341</v>
      </c>
      <c r="G11" s="36" t="s">
        <v>304</v>
      </c>
      <c r="H11" s="36" t="s">
        <v>342</v>
      </c>
      <c r="I11" s="36" t="s">
        <v>853</v>
      </c>
      <c r="J11" s="36" t="s">
        <v>854</v>
      </c>
      <c r="K11" s="36" t="s">
        <v>39</v>
      </c>
      <c r="L11" s="36" t="s">
        <v>39</v>
      </c>
      <c r="M11" s="36" t="s">
        <v>39</v>
      </c>
      <c r="N11" s="36" t="s">
        <v>396</v>
      </c>
      <c r="O11" s="36" t="s">
        <v>855</v>
      </c>
      <c r="P11" s="37" t="s">
        <v>855</v>
      </c>
    </row>
    <row r="12" spans="1:16" ht="30">
      <c r="A12" s="11">
        <v>9</v>
      </c>
      <c r="B12" s="36" t="s">
        <v>37</v>
      </c>
      <c r="C12" s="36" t="s">
        <v>623</v>
      </c>
      <c r="D12" s="36" t="s">
        <v>512</v>
      </c>
      <c r="E12" s="5" t="s">
        <v>624</v>
      </c>
      <c r="F12" s="36" t="s">
        <v>303</v>
      </c>
      <c r="G12" s="36" t="s">
        <v>625</v>
      </c>
      <c r="H12" s="36" t="s">
        <v>305</v>
      </c>
      <c r="I12" s="36" t="s">
        <v>39</v>
      </c>
      <c r="J12" s="36" t="s">
        <v>626</v>
      </c>
      <c r="K12" s="36" t="s">
        <v>32</v>
      </c>
      <c r="L12" s="36" t="s">
        <v>39</v>
      </c>
      <c r="M12" s="36" t="s">
        <v>39</v>
      </c>
      <c r="N12" s="36" t="s">
        <v>396</v>
      </c>
      <c r="O12" s="36" t="s">
        <v>627</v>
      </c>
      <c r="P12" s="37" t="s">
        <v>628</v>
      </c>
    </row>
    <row r="13" spans="1:16" ht="30.75" thickBot="1">
      <c r="A13" s="12">
        <v>10</v>
      </c>
      <c r="B13" s="38" t="s">
        <v>643</v>
      </c>
      <c r="C13" s="38" t="s">
        <v>644</v>
      </c>
      <c r="D13" s="38" t="s">
        <v>571</v>
      </c>
      <c r="E13" s="7" t="s">
        <v>645</v>
      </c>
      <c r="F13" s="38" t="s">
        <v>646</v>
      </c>
      <c r="G13" s="38" t="s">
        <v>647</v>
      </c>
      <c r="H13" s="38" t="s">
        <v>39</v>
      </c>
      <c r="I13" s="38" t="s">
        <v>39</v>
      </c>
      <c r="J13" s="38" t="s">
        <v>648</v>
      </c>
      <c r="K13" s="38" t="s">
        <v>152</v>
      </c>
      <c r="L13" s="38" t="s">
        <v>39</v>
      </c>
      <c r="M13" s="38" t="s">
        <v>47</v>
      </c>
      <c r="N13" s="38" t="s">
        <v>649</v>
      </c>
      <c r="O13" s="38" t="s">
        <v>650</v>
      </c>
      <c r="P13" s="39" t="s">
        <v>650</v>
      </c>
    </row>
  </sheetData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3:Q17"/>
  <sheetViews>
    <sheetView topLeftCell="A10" workbookViewId="0">
      <selection activeCell="R12" sqref="R12"/>
    </sheetView>
  </sheetViews>
  <sheetFormatPr defaultRowHeight="15" outlineLevelCol="1"/>
  <cols>
    <col min="1" max="1" width="9.140625" style="1"/>
    <col min="5" max="5" width="27.5703125" customWidth="1"/>
    <col min="6" max="16" width="9.140625" hidden="1" customWidth="1" outlineLevel="1"/>
    <col min="17" max="17" width="9.140625" collapsed="1"/>
  </cols>
  <sheetData>
    <row r="3" spans="1:16" ht="15.75" thickBot="1"/>
    <row r="4" spans="1:16" s="4" customFormat="1" ht="105.75" customHeight="1" thickBot="1">
      <c r="A4" s="22" t="s">
        <v>949</v>
      </c>
      <c r="B4" s="28" t="s">
        <v>934</v>
      </c>
      <c r="C4" s="28" t="s">
        <v>935</v>
      </c>
      <c r="D4" s="28" t="s">
        <v>936</v>
      </c>
      <c r="E4" s="28" t="s">
        <v>937</v>
      </c>
      <c r="F4" s="28" t="s">
        <v>938</v>
      </c>
      <c r="G4" s="28" t="s">
        <v>939</v>
      </c>
      <c r="H4" s="28" t="s">
        <v>940</v>
      </c>
      <c r="I4" s="28" t="s">
        <v>948</v>
      </c>
      <c r="J4" s="28" t="s">
        <v>941</v>
      </c>
      <c r="K4" s="28" t="s">
        <v>942</v>
      </c>
      <c r="L4" s="28" t="s">
        <v>943</v>
      </c>
      <c r="M4" s="28" t="s">
        <v>944</v>
      </c>
      <c r="N4" s="28" t="s">
        <v>945</v>
      </c>
      <c r="O4" s="28" t="s">
        <v>946</v>
      </c>
      <c r="P4" s="29" t="s">
        <v>947</v>
      </c>
    </row>
    <row r="5" spans="1:16" s="61" customFormat="1" ht="105.75" customHeight="1">
      <c r="A5" s="65">
        <v>1</v>
      </c>
      <c r="B5" s="66" t="s">
        <v>152</v>
      </c>
      <c r="C5" s="66" t="s">
        <v>153</v>
      </c>
      <c r="D5" s="66" t="s">
        <v>98</v>
      </c>
      <c r="E5" s="66" t="s">
        <v>154</v>
      </c>
      <c r="F5" s="66" t="s">
        <v>155</v>
      </c>
      <c r="G5" s="66" t="s">
        <v>156</v>
      </c>
      <c r="H5" s="66" t="s">
        <v>39</v>
      </c>
      <c r="I5" s="66" t="s">
        <v>157</v>
      </c>
      <c r="J5" s="66" t="s">
        <v>158</v>
      </c>
      <c r="K5" s="66" t="s">
        <v>159</v>
      </c>
      <c r="L5" s="66" t="s">
        <v>39</v>
      </c>
      <c r="M5" s="66" t="s">
        <v>39</v>
      </c>
      <c r="N5" s="66" t="s">
        <v>160</v>
      </c>
      <c r="O5" s="66" t="s">
        <v>161</v>
      </c>
      <c r="P5" s="67" t="s">
        <v>162</v>
      </c>
    </row>
    <row r="6" spans="1:16" s="61" customFormat="1" ht="105.75" customHeight="1">
      <c r="A6" s="58">
        <v>2</v>
      </c>
      <c r="B6" s="59" t="s">
        <v>261</v>
      </c>
      <c r="C6" s="59" t="s">
        <v>262</v>
      </c>
      <c r="D6" s="59" t="s">
        <v>263</v>
      </c>
      <c r="E6" s="59" t="s">
        <v>264</v>
      </c>
      <c r="F6" s="59" t="s">
        <v>265</v>
      </c>
      <c r="G6" s="59" t="s">
        <v>156</v>
      </c>
      <c r="H6" s="59" t="s">
        <v>39</v>
      </c>
      <c r="I6" s="59" t="s">
        <v>266</v>
      </c>
      <c r="J6" s="59" t="s">
        <v>267</v>
      </c>
      <c r="K6" s="59" t="s">
        <v>39</v>
      </c>
      <c r="L6" s="59" t="s">
        <v>39</v>
      </c>
      <c r="M6" s="59" t="s">
        <v>39</v>
      </c>
      <c r="N6" s="59" t="s">
        <v>44</v>
      </c>
      <c r="O6" s="59" t="s">
        <v>268</v>
      </c>
      <c r="P6" s="60" t="s">
        <v>269</v>
      </c>
    </row>
    <row r="7" spans="1:16" s="61" customFormat="1" ht="105.75" customHeight="1">
      <c r="A7" s="58">
        <v>3</v>
      </c>
      <c r="B7" s="59" t="s">
        <v>270</v>
      </c>
      <c r="C7" s="59" t="s">
        <v>271</v>
      </c>
      <c r="D7" s="59" t="s">
        <v>263</v>
      </c>
      <c r="E7" s="59" t="s">
        <v>272</v>
      </c>
      <c r="F7" s="59" t="s">
        <v>265</v>
      </c>
      <c r="G7" s="59" t="s">
        <v>156</v>
      </c>
      <c r="H7" s="59" t="s">
        <v>273</v>
      </c>
      <c r="I7" s="59" t="s">
        <v>39</v>
      </c>
      <c r="J7" s="59" t="s">
        <v>274</v>
      </c>
      <c r="K7" s="59" t="s">
        <v>39</v>
      </c>
      <c r="L7" s="59" t="s">
        <v>39</v>
      </c>
      <c r="M7" s="59" t="s">
        <v>39</v>
      </c>
      <c r="N7" s="59" t="s">
        <v>44</v>
      </c>
      <c r="O7" s="59" t="s">
        <v>268</v>
      </c>
      <c r="P7" s="60" t="s">
        <v>269</v>
      </c>
    </row>
    <row r="8" spans="1:16" s="4" customFormat="1" ht="105.75" customHeight="1">
      <c r="A8" s="34">
        <v>4</v>
      </c>
      <c r="B8" s="5" t="s">
        <v>215</v>
      </c>
      <c r="C8" s="5" t="s">
        <v>428</v>
      </c>
      <c r="D8" s="5" t="s">
        <v>34</v>
      </c>
      <c r="E8" s="5" t="s">
        <v>429</v>
      </c>
      <c r="F8" s="5" t="s">
        <v>430</v>
      </c>
      <c r="G8" s="5" t="s">
        <v>156</v>
      </c>
      <c r="H8" s="5" t="s">
        <v>39</v>
      </c>
      <c r="I8" s="5" t="s">
        <v>431</v>
      </c>
      <c r="J8" s="5" t="s">
        <v>432</v>
      </c>
      <c r="K8" s="5" t="s">
        <v>75</v>
      </c>
      <c r="L8" s="5" t="s">
        <v>39</v>
      </c>
      <c r="M8" s="5" t="s">
        <v>39</v>
      </c>
      <c r="N8" s="5" t="s">
        <v>160</v>
      </c>
      <c r="O8" s="5" t="s">
        <v>433</v>
      </c>
      <c r="P8" s="6" t="s">
        <v>433</v>
      </c>
    </row>
    <row r="9" spans="1:16" s="4" customFormat="1" ht="105.75" customHeight="1">
      <c r="A9" s="34">
        <v>5</v>
      </c>
      <c r="B9" s="5" t="s">
        <v>468</v>
      </c>
      <c r="C9" s="5" t="s">
        <v>469</v>
      </c>
      <c r="D9" s="5" t="s">
        <v>34</v>
      </c>
      <c r="E9" s="5" t="s">
        <v>470</v>
      </c>
      <c r="F9" s="5" t="s">
        <v>471</v>
      </c>
      <c r="G9" s="5" t="s">
        <v>156</v>
      </c>
      <c r="H9" s="5" t="s">
        <v>39</v>
      </c>
      <c r="I9" s="5" t="s">
        <v>472</v>
      </c>
      <c r="J9" s="5" t="s">
        <v>473</v>
      </c>
      <c r="K9" s="5" t="s">
        <v>39</v>
      </c>
      <c r="L9" s="5" t="s">
        <v>39</v>
      </c>
      <c r="M9" s="5" t="s">
        <v>39</v>
      </c>
      <c r="N9" s="5" t="s">
        <v>160</v>
      </c>
      <c r="O9" s="5" t="s">
        <v>474</v>
      </c>
      <c r="P9" s="6" t="s">
        <v>474</v>
      </c>
    </row>
    <row r="10" spans="1:16" s="4" customFormat="1" ht="105.75" customHeight="1">
      <c r="A10" s="34">
        <v>6</v>
      </c>
      <c r="B10" s="5" t="s">
        <v>510</v>
      </c>
      <c r="C10" s="5" t="s">
        <v>511</v>
      </c>
      <c r="D10" s="5" t="s">
        <v>512</v>
      </c>
      <c r="E10" s="5" t="s">
        <v>513</v>
      </c>
      <c r="F10" s="5" t="s">
        <v>514</v>
      </c>
      <c r="G10" s="5" t="s">
        <v>156</v>
      </c>
      <c r="H10" s="5" t="s">
        <v>39</v>
      </c>
      <c r="I10" s="5" t="s">
        <v>515</v>
      </c>
      <c r="J10" s="5" t="s">
        <v>516</v>
      </c>
      <c r="K10" s="5" t="s">
        <v>39</v>
      </c>
      <c r="L10" s="5" t="s">
        <v>39</v>
      </c>
      <c r="M10" s="5" t="s">
        <v>39</v>
      </c>
      <c r="N10" s="5" t="s">
        <v>39</v>
      </c>
      <c r="O10" s="5" t="s">
        <v>517</v>
      </c>
      <c r="P10" s="6" t="s">
        <v>518</v>
      </c>
    </row>
    <row r="11" spans="1:16" s="4" customFormat="1" ht="105.75" customHeight="1">
      <c r="A11" s="34">
        <v>7</v>
      </c>
      <c r="B11" s="5" t="s">
        <v>563</v>
      </c>
      <c r="C11" s="5" t="s">
        <v>564</v>
      </c>
      <c r="D11" s="5" t="s">
        <v>512</v>
      </c>
      <c r="E11" s="5" t="s">
        <v>565</v>
      </c>
      <c r="F11" s="5" t="s">
        <v>265</v>
      </c>
      <c r="G11" s="5" t="s">
        <v>156</v>
      </c>
      <c r="H11" s="5" t="s">
        <v>39</v>
      </c>
      <c r="I11" s="5" t="s">
        <v>566</v>
      </c>
      <c r="J11" s="5" t="s">
        <v>567</v>
      </c>
      <c r="K11" s="5" t="s">
        <v>47</v>
      </c>
      <c r="L11" s="5" t="s">
        <v>39</v>
      </c>
      <c r="M11" s="5" t="s">
        <v>39</v>
      </c>
      <c r="N11" s="5" t="s">
        <v>39</v>
      </c>
      <c r="O11" s="5" t="s">
        <v>568</v>
      </c>
      <c r="P11" s="6" t="s">
        <v>39</v>
      </c>
    </row>
    <row r="12" spans="1:16" s="4" customFormat="1" ht="105.75" customHeight="1">
      <c r="A12" s="34">
        <v>8</v>
      </c>
      <c r="B12" s="5" t="s">
        <v>329</v>
      </c>
      <c r="C12" s="5" t="s">
        <v>587</v>
      </c>
      <c r="D12" s="5" t="s">
        <v>477</v>
      </c>
      <c r="E12" s="5" t="s">
        <v>588</v>
      </c>
      <c r="F12" s="5" t="s">
        <v>589</v>
      </c>
      <c r="G12" s="5" t="s">
        <v>156</v>
      </c>
      <c r="H12" s="5" t="s">
        <v>590</v>
      </c>
      <c r="I12" s="5" t="s">
        <v>39</v>
      </c>
      <c r="J12" s="5" t="s">
        <v>185</v>
      </c>
      <c r="K12" s="5" t="s">
        <v>591</v>
      </c>
      <c r="L12" s="5" t="s">
        <v>39</v>
      </c>
      <c r="M12" s="5" t="s">
        <v>39</v>
      </c>
      <c r="N12" s="5" t="s">
        <v>39</v>
      </c>
      <c r="O12" s="5" t="s">
        <v>592</v>
      </c>
      <c r="P12" s="6" t="s">
        <v>593</v>
      </c>
    </row>
    <row r="13" spans="1:16" s="61" customFormat="1" ht="105.75" customHeight="1">
      <c r="A13" s="58">
        <v>9</v>
      </c>
      <c r="B13" s="59" t="s">
        <v>635</v>
      </c>
      <c r="C13" s="59" t="s">
        <v>636</v>
      </c>
      <c r="D13" s="59" t="s">
        <v>571</v>
      </c>
      <c r="E13" s="59" t="s">
        <v>637</v>
      </c>
      <c r="F13" s="59" t="s">
        <v>638</v>
      </c>
      <c r="G13" s="59" t="s">
        <v>156</v>
      </c>
      <c r="H13" s="59" t="s">
        <v>273</v>
      </c>
      <c r="I13" s="59" t="s">
        <v>39</v>
      </c>
      <c r="J13" s="59" t="s">
        <v>639</v>
      </c>
      <c r="K13" s="59" t="s">
        <v>640</v>
      </c>
      <c r="L13" s="59" t="s">
        <v>641</v>
      </c>
      <c r="M13" s="59" t="s">
        <v>39</v>
      </c>
      <c r="N13" s="59" t="s">
        <v>39</v>
      </c>
      <c r="O13" s="59" t="s">
        <v>642</v>
      </c>
      <c r="P13" s="60" t="s">
        <v>642</v>
      </c>
    </row>
    <row r="14" spans="1:16" s="61" customFormat="1" ht="105.75" customHeight="1">
      <c r="A14" s="58">
        <v>10</v>
      </c>
      <c r="B14" s="59" t="s">
        <v>732</v>
      </c>
      <c r="C14" s="59" t="s">
        <v>733</v>
      </c>
      <c r="D14" s="59" t="s">
        <v>521</v>
      </c>
      <c r="E14" s="59" t="s">
        <v>734</v>
      </c>
      <c r="F14" s="59" t="s">
        <v>735</v>
      </c>
      <c r="G14" s="59" t="s">
        <v>156</v>
      </c>
      <c r="H14" s="59" t="s">
        <v>273</v>
      </c>
      <c r="I14" s="59" t="s">
        <v>39</v>
      </c>
      <c r="J14" s="59" t="s">
        <v>736</v>
      </c>
      <c r="K14" s="59" t="s">
        <v>492</v>
      </c>
      <c r="L14" s="59" t="s">
        <v>39</v>
      </c>
      <c r="M14" s="59" t="s">
        <v>39</v>
      </c>
      <c r="N14" s="59" t="s">
        <v>160</v>
      </c>
      <c r="O14" s="59" t="s">
        <v>737</v>
      </c>
      <c r="P14" s="60" t="s">
        <v>738</v>
      </c>
    </row>
    <row r="15" spans="1:16" s="61" customFormat="1" ht="105.75" customHeight="1">
      <c r="A15" s="58">
        <v>11</v>
      </c>
      <c r="B15" s="59" t="s">
        <v>793</v>
      </c>
      <c r="C15" s="59" t="s">
        <v>794</v>
      </c>
      <c r="D15" s="59" t="s">
        <v>529</v>
      </c>
      <c r="E15" s="59" t="s">
        <v>795</v>
      </c>
      <c r="F15" s="59" t="s">
        <v>735</v>
      </c>
      <c r="G15" s="59" t="s">
        <v>156</v>
      </c>
      <c r="H15" s="59" t="s">
        <v>273</v>
      </c>
      <c r="I15" s="59" t="s">
        <v>39</v>
      </c>
      <c r="J15" s="59" t="s">
        <v>796</v>
      </c>
      <c r="K15" s="59" t="s">
        <v>96</v>
      </c>
      <c r="L15" s="59" t="s">
        <v>461</v>
      </c>
      <c r="M15" s="59" t="s">
        <v>39</v>
      </c>
      <c r="N15" s="59" t="s">
        <v>160</v>
      </c>
      <c r="O15" s="59" t="s">
        <v>797</v>
      </c>
      <c r="P15" s="60" t="s">
        <v>798</v>
      </c>
    </row>
    <row r="16" spans="1:16" s="61" customFormat="1" ht="105.75" customHeight="1">
      <c r="A16" s="58">
        <v>12</v>
      </c>
      <c r="B16" s="59" t="s">
        <v>915</v>
      </c>
      <c r="C16" s="59" t="s">
        <v>916</v>
      </c>
      <c r="D16" s="59" t="s">
        <v>529</v>
      </c>
      <c r="E16" s="59" t="s">
        <v>917</v>
      </c>
      <c r="F16" s="59" t="s">
        <v>638</v>
      </c>
      <c r="G16" s="59" t="s">
        <v>156</v>
      </c>
      <c r="H16" s="59" t="s">
        <v>273</v>
      </c>
      <c r="I16" s="59" t="s">
        <v>39</v>
      </c>
      <c r="J16" s="59" t="s">
        <v>754</v>
      </c>
      <c r="K16" s="59" t="s">
        <v>918</v>
      </c>
      <c r="L16" s="59" t="s">
        <v>39</v>
      </c>
      <c r="M16" s="59" t="s">
        <v>39</v>
      </c>
      <c r="N16" s="59" t="s">
        <v>160</v>
      </c>
      <c r="O16" s="59" t="s">
        <v>919</v>
      </c>
      <c r="P16" s="60" t="s">
        <v>919</v>
      </c>
    </row>
    <row r="17" spans="1:16" s="61" customFormat="1" ht="105.75" customHeight="1" thickBot="1">
      <c r="A17" s="62">
        <v>13</v>
      </c>
      <c r="B17" s="63" t="s">
        <v>750</v>
      </c>
      <c r="C17" s="63" t="s">
        <v>751</v>
      </c>
      <c r="D17" s="63" t="s">
        <v>512</v>
      </c>
      <c r="E17" s="63" t="s">
        <v>752</v>
      </c>
      <c r="F17" s="63" t="s">
        <v>638</v>
      </c>
      <c r="G17" s="63" t="s">
        <v>753</v>
      </c>
      <c r="H17" s="63" t="s">
        <v>273</v>
      </c>
      <c r="I17" s="63" t="s">
        <v>39</v>
      </c>
      <c r="J17" s="63" t="s">
        <v>754</v>
      </c>
      <c r="K17" s="63" t="s">
        <v>755</v>
      </c>
      <c r="L17" s="63" t="s">
        <v>39</v>
      </c>
      <c r="M17" s="63" t="s">
        <v>39</v>
      </c>
      <c r="N17" s="63" t="s">
        <v>160</v>
      </c>
      <c r="O17" s="63" t="s">
        <v>756</v>
      </c>
      <c r="P17" s="64" t="s">
        <v>756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8"/>
  <sheetViews>
    <sheetView workbookViewId="0">
      <selection activeCell="R4" sqref="R4"/>
    </sheetView>
  </sheetViews>
  <sheetFormatPr defaultRowHeight="15" outlineLevelCol="1"/>
  <cols>
    <col min="1" max="1" width="9.140625" style="1"/>
    <col min="3" max="3" width="17" customWidth="1"/>
    <col min="5" max="5" width="19.140625" customWidth="1"/>
    <col min="6" max="6" width="0" hidden="1" customWidth="1" outlineLevel="1"/>
    <col min="7" max="7" width="15.5703125" hidden="1" customWidth="1" outlineLevel="1"/>
    <col min="8" max="8" width="17.5703125" hidden="1" customWidth="1" outlineLevel="1"/>
    <col min="9" max="15" width="0" hidden="1" customWidth="1" outlineLevel="1"/>
    <col min="16" max="16" width="4.7109375" hidden="1" customWidth="1" outlineLevel="1"/>
    <col min="17" max="17" width="9.140625" collapsed="1"/>
  </cols>
  <sheetData>
    <row r="2" spans="1:16" ht="15.75" thickBot="1"/>
    <row r="3" spans="1:16" s="52" customFormat="1" ht="30">
      <c r="A3" s="51" t="s">
        <v>949</v>
      </c>
      <c r="B3" s="46" t="s">
        <v>934</v>
      </c>
      <c r="C3" s="46" t="s">
        <v>935</v>
      </c>
      <c r="D3" s="46" t="s">
        <v>936</v>
      </c>
      <c r="E3" s="46" t="s">
        <v>937</v>
      </c>
      <c r="F3" s="46" t="s">
        <v>938</v>
      </c>
      <c r="G3" s="46" t="s">
        <v>939</v>
      </c>
      <c r="H3" s="46" t="s">
        <v>940</v>
      </c>
      <c r="I3" s="46" t="s">
        <v>948</v>
      </c>
      <c r="J3" s="46" t="s">
        <v>941</v>
      </c>
      <c r="K3" s="46" t="s">
        <v>942</v>
      </c>
      <c r="L3" s="46" t="s">
        <v>943</v>
      </c>
      <c r="M3" s="46" t="s">
        <v>944</v>
      </c>
      <c r="N3" s="46" t="s">
        <v>945</v>
      </c>
      <c r="O3" s="46" t="s">
        <v>946</v>
      </c>
      <c r="P3" s="47" t="s">
        <v>947</v>
      </c>
    </row>
    <row r="4" spans="1:16" s="4" customFormat="1" ht="45.75" customHeight="1">
      <c r="A4" s="34">
        <v>1</v>
      </c>
      <c r="B4" s="5" t="s">
        <v>57</v>
      </c>
      <c r="C4" s="5" t="s">
        <v>58</v>
      </c>
      <c r="D4" s="5" t="s">
        <v>34</v>
      </c>
      <c r="E4" s="5" t="s">
        <v>59</v>
      </c>
      <c r="F4" s="5" t="s">
        <v>60</v>
      </c>
      <c r="G4" s="5" t="s">
        <v>62</v>
      </c>
      <c r="H4" s="5" t="s">
        <v>63</v>
      </c>
      <c r="I4" s="5" t="s">
        <v>39</v>
      </c>
      <c r="J4" s="5" t="s">
        <v>64</v>
      </c>
      <c r="K4" s="5" t="s">
        <v>65</v>
      </c>
      <c r="L4" s="5" t="s">
        <v>39</v>
      </c>
      <c r="M4" s="5" t="s">
        <v>39</v>
      </c>
      <c r="N4" s="5" t="s">
        <v>44</v>
      </c>
      <c r="O4" s="5" t="s">
        <v>66</v>
      </c>
      <c r="P4" s="6" t="s">
        <v>66</v>
      </c>
    </row>
    <row r="5" spans="1:16" s="4" customFormat="1" ht="135">
      <c r="A5" s="34">
        <v>2</v>
      </c>
      <c r="B5" s="5" t="s">
        <v>127</v>
      </c>
      <c r="C5" s="5" t="s">
        <v>128</v>
      </c>
      <c r="D5" s="5" t="s">
        <v>98</v>
      </c>
      <c r="E5" s="5" t="s">
        <v>129</v>
      </c>
      <c r="F5" s="5" t="s">
        <v>60</v>
      </c>
      <c r="G5" s="5" t="s">
        <v>62</v>
      </c>
      <c r="H5" s="5" t="s">
        <v>63</v>
      </c>
      <c r="I5" s="5" t="s">
        <v>39</v>
      </c>
      <c r="J5" s="5" t="s">
        <v>130</v>
      </c>
      <c r="K5" s="5" t="s">
        <v>75</v>
      </c>
      <c r="L5" s="5" t="s">
        <v>39</v>
      </c>
      <c r="M5" s="5" t="s">
        <v>39</v>
      </c>
      <c r="N5" s="5" t="s">
        <v>131</v>
      </c>
      <c r="O5" s="5" t="s">
        <v>132</v>
      </c>
      <c r="P5" s="6" t="s">
        <v>133</v>
      </c>
    </row>
    <row r="6" spans="1:16" s="4" customFormat="1" ht="60">
      <c r="A6" s="34">
        <v>3</v>
      </c>
      <c r="B6" s="5" t="s">
        <v>347</v>
      </c>
      <c r="C6" s="5" t="s">
        <v>348</v>
      </c>
      <c r="D6" s="5" t="s">
        <v>34</v>
      </c>
      <c r="E6" s="5" t="s">
        <v>349</v>
      </c>
      <c r="F6" s="5" t="s">
        <v>60</v>
      </c>
      <c r="G6" s="5" t="s">
        <v>62</v>
      </c>
      <c r="H6" s="5" t="s">
        <v>63</v>
      </c>
      <c r="I6" s="5" t="s">
        <v>39</v>
      </c>
      <c r="J6" s="5" t="s">
        <v>350</v>
      </c>
      <c r="K6" s="5" t="s">
        <v>351</v>
      </c>
      <c r="L6" s="5" t="s">
        <v>39</v>
      </c>
      <c r="M6" s="5" t="s">
        <v>39</v>
      </c>
      <c r="N6" s="5" t="s">
        <v>131</v>
      </c>
      <c r="O6" s="5" t="s">
        <v>352</v>
      </c>
      <c r="P6" s="6" t="s">
        <v>352</v>
      </c>
    </row>
    <row r="7" spans="1:16" s="4" customFormat="1" ht="90">
      <c r="A7" s="34">
        <v>4</v>
      </c>
      <c r="B7" s="5" t="s">
        <v>629</v>
      </c>
      <c r="C7" s="5" t="s">
        <v>630</v>
      </c>
      <c r="D7" s="5" t="s">
        <v>512</v>
      </c>
      <c r="E7" s="5" t="s">
        <v>631</v>
      </c>
      <c r="F7" s="5" t="s">
        <v>60</v>
      </c>
      <c r="G7" s="5" t="s">
        <v>62</v>
      </c>
      <c r="H7" s="5" t="s">
        <v>63</v>
      </c>
      <c r="I7" s="5" t="s">
        <v>39</v>
      </c>
      <c r="J7" s="5" t="s">
        <v>632</v>
      </c>
      <c r="K7" s="5" t="s">
        <v>75</v>
      </c>
      <c r="L7" s="5" t="s">
        <v>39</v>
      </c>
      <c r="M7" s="5" t="s">
        <v>39</v>
      </c>
      <c r="N7" s="5" t="s">
        <v>131</v>
      </c>
      <c r="O7" s="5" t="s">
        <v>633</v>
      </c>
      <c r="P7" s="6" t="s">
        <v>634</v>
      </c>
    </row>
    <row r="8" spans="1:16" s="4" customFormat="1" ht="60.75" thickBot="1">
      <c r="A8" s="35">
        <v>5</v>
      </c>
      <c r="B8" s="7" t="s">
        <v>875</v>
      </c>
      <c r="C8" s="7" t="s">
        <v>876</v>
      </c>
      <c r="D8" s="7" t="s">
        <v>529</v>
      </c>
      <c r="E8" s="7" t="s">
        <v>877</v>
      </c>
      <c r="F8" s="7" t="s">
        <v>60</v>
      </c>
      <c r="G8" s="7" t="s">
        <v>62</v>
      </c>
      <c r="H8" s="7" t="s">
        <v>63</v>
      </c>
      <c r="I8" s="7" t="s">
        <v>39</v>
      </c>
      <c r="J8" s="7" t="s">
        <v>878</v>
      </c>
      <c r="K8" s="7" t="s">
        <v>226</v>
      </c>
      <c r="L8" s="7" t="s">
        <v>39</v>
      </c>
      <c r="M8" s="7" t="s">
        <v>39</v>
      </c>
      <c r="N8" s="7" t="s">
        <v>131</v>
      </c>
      <c r="O8" s="7" t="s">
        <v>879</v>
      </c>
      <c r="P8" s="8" t="s">
        <v>880</v>
      </c>
    </row>
  </sheetData>
  <phoneticPr fontId="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W258"/>
  <sheetViews>
    <sheetView tabSelected="1" view="pageBreakPreview" topLeftCell="AS1" zoomScale="25" zoomScaleNormal="50" zoomScaleSheetLayoutView="25" workbookViewId="0">
      <selection activeCell="BI7" sqref="BI7:BU7"/>
    </sheetView>
  </sheetViews>
  <sheetFormatPr defaultRowHeight="37.5" outlineLevelCol="1"/>
  <cols>
    <col min="1" max="1" width="15" style="80" customWidth="1" outlineLevel="1"/>
    <col min="2" max="2" width="18.140625" style="81" customWidth="1" outlineLevel="1"/>
    <col min="3" max="3" width="24.140625" style="81" customWidth="1" outlineLevel="1"/>
    <col min="4" max="4" width="45.85546875" style="82" customWidth="1" outlineLevel="1"/>
    <col min="5" max="5" width="30.42578125" style="81" bestFit="1" customWidth="1" outlineLevel="1"/>
    <col min="6" max="6" width="24.7109375" style="81" customWidth="1" outlineLevel="1"/>
    <col min="7" max="7" width="228" style="81" customWidth="1"/>
    <col min="8" max="8" width="38" style="81" hidden="1" customWidth="1"/>
    <col min="9" max="9" width="19.42578125" style="56" customWidth="1" outlineLevel="1"/>
    <col min="10" max="10" width="19.140625" style="56" customWidth="1" outlineLevel="1"/>
    <col min="11" max="11" width="19.85546875" style="56" customWidth="1" outlineLevel="1"/>
    <col min="12" max="12" width="19.7109375" style="56" customWidth="1" outlineLevel="1"/>
    <col min="13" max="13" width="23.28515625" style="57" customWidth="1" outlineLevel="1"/>
    <col min="14" max="14" width="20" style="56" customWidth="1" outlineLevel="1"/>
    <col min="15" max="16" width="19.7109375" style="56" customWidth="1" outlineLevel="1"/>
    <col min="17" max="17" width="19.140625" style="56" customWidth="1" outlineLevel="1"/>
    <col min="18" max="18" width="17.7109375" style="57" customWidth="1" outlineLevel="1"/>
    <col min="19" max="19" width="19.28515625" style="56" customWidth="1" outlineLevel="1"/>
    <col min="20" max="21" width="20.140625" style="56" customWidth="1" outlineLevel="1"/>
    <col min="22" max="22" width="20.140625" style="3" customWidth="1" outlineLevel="1"/>
    <col min="23" max="23" width="18" style="71" customWidth="1" outlineLevel="1"/>
    <col min="24" max="24" width="25.7109375" style="3" customWidth="1"/>
    <col min="25" max="25" width="19.140625" style="3" customWidth="1" outlineLevel="1"/>
    <col min="26" max="26" width="19.28515625" style="3" customWidth="1" outlineLevel="1"/>
    <col min="27" max="27" width="19.5703125" style="3" customWidth="1" outlineLevel="1"/>
    <col min="28" max="28" width="19.28515625" style="3" customWidth="1" outlineLevel="1"/>
    <col min="29" max="29" width="18" style="3" customWidth="1" outlineLevel="1"/>
    <col min="30" max="31" width="19.5703125" style="3" customWidth="1" outlineLevel="1"/>
    <col min="32" max="32" width="19.28515625" style="3" customWidth="1" outlineLevel="1"/>
    <col min="33" max="33" width="19.5703125" style="3" customWidth="1" outlineLevel="1"/>
    <col min="34" max="34" width="18.5703125" style="3" customWidth="1" outlineLevel="1"/>
    <col min="35" max="35" width="19.42578125" style="3" customWidth="1" outlineLevel="1"/>
    <col min="36" max="36" width="19.140625" style="3" customWidth="1" outlineLevel="1"/>
    <col min="37" max="37" width="19.42578125" style="3" customWidth="1" outlineLevel="1"/>
    <col min="38" max="38" width="19.140625" style="3" customWidth="1" outlineLevel="1"/>
    <col min="39" max="39" width="20" style="3" customWidth="1" outlineLevel="1"/>
    <col min="40" max="40" width="26.140625" style="3" customWidth="1"/>
    <col min="41" max="41" width="19.140625" style="3" customWidth="1" outlineLevel="1"/>
    <col min="42" max="42" width="19.42578125" style="3" customWidth="1" outlineLevel="1"/>
    <col min="43" max="44" width="19.5703125" style="3" customWidth="1" outlineLevel="1"/>
    <col min="45" max="45" width="17.85546875" style="3" customWidth="1" outlineLevel="1"/>
    <col min="46" max="46" width="19.42578125" style="3" customWidth="1" outlineLevel="1"/>
    <col min="47" max="48" width="19.5703125" style="3" customWidth="1" outlineLevel="1"/>
    <col min="49" max="49" width="19.42578125" style="3" customWidth="1" outlineLevel="1"/>
    <col min="50" max="50" width="20.28515625" style="3" customWidth="1" outlineLevel="1"/>
    <col min="51" max="51" width="19.42578125" style="3" customWidth="1" outlineLevel="1"/>
    <col min="52" max="52" width="19.5703125" style="3" customWidth="1" outlineLevel="1"/>
    <col min="53" max="53" width="19.42578125" style="3" customWidth="1" outlineLevel="1"/>
    <col min="54" max="54" width="19.140625" style="3" customWidth="1" outlineLevel="1"/>
    <col min="55" max="55" width="18.140625" style="3" customWidth="1" outlineLevel="1"/>
    <col min="56" max="56" width="25.42578125" style="71" customWidth="1"/>
    <col min="57" max="57" width="19.140625" style="70" customWidth="1"/>
    <col min="58" max="59" width="19.42578125" style="3" customWidth="1"/>
    <col min="60" max="60" width="19.140625" style="3" customWidth="1"/>
    <col min="61" max="61" width="20" style="3" customWidth="1"/>
    <col min="62" max="63" width="19.28515625" style="3" customWidth="1"/>
    <col min="64" max="65" width="19.42578125" style="3" customWidth="1"/>
    <col min="66" max="66" width="17.42578125" style="3" customWidth="1"/>
    <col min="67" max="67" width="19.5703125" style="3" customWidth="1"/>
    <col min="68" max="69" width="19.140625" style="3" customWidth="1"/>
    <col min="70" max="70" width="19.5703125" style="3" customWidth="1"/>
    <col min="71" max="71" width="19" style="3" customWidth="1"/>
    <col min="72" max="72" width="26.85546875" style="3" customWidth="1"/>
    <col min="73" max="73" width="29.85546875" style="3" customWidth="1"/>
    <col min="74" max="16384" width="9.140625" style="3"/>
  </cols>
  <sheetData>
    <row r="1" spans="1:101">
      <c r="BI1" s="407" t="s">
        <v>15</v>
      </c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</row>
    <row r="2" spans="1:101" ht="37.5" customHeight="1">
      <c r="BI2" s="392" t="s">
        <v>4</v>
      </c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</row>
    <row r="3" spans="1:101">
      <c r="BI3" s="392"/>
      <c r="BJ3" s="392"/>
      <c r="BK3" s="392"/>
      <c r="BL3" s="392"/>
      <c r="BM3" s="392"/>
      <c r="BN3" s="392"/>
      <c r="BO3" s="392"/>
      <c r="BP3" s="392"/>
      <c r="BQ3" s="392"/>
      <c r="BR3" s="392"/>
      <c r="BS3" s="392"/>
      <c r="BT3" s="392"/>
      <c r="BU3" s="392"/>
    </row>
    <row r="4" spans="1:101" ht="37.5" customHeight="1">
      <c r="BI4" s="409" t="s">
        <v>997</v>
      </c>
      <c r="BJ4" s="409"/>
      <c r="BK4" s="409"/>
      <c r="BL4" s="409"/>
      <c r="BM4" s="409"/>
      <c r="BN4" s="409"/>
      <c r="BO4" s="409"/>
      <c r="BP4" s="409"/>
      <c r="BQ4" s="409"/>
      <c r="BR4" s="409"/>
      <c r="BS4" s="409"/>
      <c r="BT4" s="409"/>
      <c r="BU4" s="409"/>
    </row>
    <row r="5" spans="1:101" ht="37.5" customHeight="1">
      <c r="BI5" s="210"/>
      <c r="BJ5" s="210"/>
      <c r="BK5" s="210"/>
      <c r="BL5" s="210"/>
      <c r="BM5" s="210"/>
      <c r="BN5" s="210"/>
      <c r="BO5" s="210"/>
      <c r="BP5" s="210"/>
      <c r="BQ5" s="210"/>
      <c r="BR5" s="413" t="s">
        <v>998</v>
      </c>
      <c r="BS5" s="413"/>
      <c r="BT5" s="413"/>
      <c r="BU5" s="413"/>
    </row>
    <row r="6" spans="1:101" ht="37.5" customHeight="1">
      <c r="BI6" s="408" t="s">
        <v>16</v>
      </c>
      <c r="BJ6" s="408"/>
      <c r="BK6" s="408"/>
      <c r="BL6" s="408"/>
      <c r="BM6" s="408"/>
      <c r="BN6" s="408"/>
      <c r="BO6" s="408"/>
      <c r="BP6" s="408"/>
      <c r="BQ6" s="408"/>
      <c r="BR6" s="408"/>
      <c r="BS6" s="408"/>
      <c r="BT6" s="408"/>
      <c r="BU6" s="408"/>
    </row>
    <row r="7" spans="1:101" ht="37.5" customHeight="1">
      <c r="BI7" s="408" t="s">
        <v>1181</v>
      </c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</row>
    <row r="9" spans="1:101" ht="22.5" customHeight="1">
      <c r="A9" s="393" t="s">
        <v>14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3"/>
      <c r="BT9" s="393"/>
      <c r="BU9" s="393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0" spans="1:101" ht="31.5" customHeight="1">
      <c r="A10" s="393"/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393"/>
      <c r="BT10" s="393"/>
      <c r="BU10" s="393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1" ht="27.75" customHeight="1">
      <c r="A11" s="393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93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</row>
    <row r="12" spans="1:101" ht="43.5" customHeight="1">
      <c r="A12" s="393" t="s">
        <v>1162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3"/>
      <c r="BT12" s="393"/>
      <c r="BU12" s="393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</row>
    <row r="13" spans="1:101" ht="43.5" customHeight="1">
      <c r="A13" s="83"/>
      <c r="B13" s="83"/>
      <c r="C13" s="83"/>
      <c r="D13" s="83"/>
      <c r="E13" s="83"/>
      <c r="F13" s="83"/>
      <c r="G13" s="83"/>
      <c r="H13" s="83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</row>
    <row r="14" spans="1:101" ht="38.25" customHeight="1">
      <c r="A14" s="84"/>
      <c r="B14" s="85"/>
      <c r="C14" s="85"/>
      <c r="D14" s="85"/>
      <c r="E14" s="85"/>
      <c r="F14" s="85"/>
      <c r="G14" s="85"/>
      <c r="H14" s="85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2"/>
      <c r="U14" s="72"/>
      <c r="V14" s="73"/>
      <c r="W14" s="74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4"/>
      <c r="BE14" s="75"/>
      <c r="BF14" s="73"/>
      <c r="BG14" s="73"/>
      <c r="BH14" s="73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</row>
    <row r="15" spans="1:101" ht="25.5" customHeight="1" thickBot="1">
      <c r="A15" s="84"/>
      <c r="B15" s="85"/>
      <c r="C15" s="85"/>
      <c r="D15" s="85"/>
      <c r="E15" s="85"/>
      <c r="F15" s="85"/>
      <c r="G15" s="85"/>
      <c r="H15" s="85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2"/>
      <c r="U15" s="72"/>
      <c r="V15" s="73"/>
      <c r="W15" s="74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4"/>
      <c r="BE15" s="75"/>
      <c r="BF15" s="73"/>
      <c r="BG15" s="73"/>
      <c r="BH15" s="73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</row>
    <row r="16" spans="1:101" ht="0.75" hidden="1" customHeight="1" thickBot="1">
      <c r="A16" s="84"/>
      <c r="B16" s="85"/>
      <c r="C16" s="85"/>
      <c r="D16" s="85"/>
      <c r="E16" s="85"/>
      <c r="F16" s="85"/>
      <c r="G16" s="85"/>
      <c r="H16" s="85"/>
      <c r="I16" s="77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2"/>
      <c r="U16" s="72"/>
      <c r="V16" s="73"/>
      <c r="W16" s="74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4"/>
      <c r="BE16" s="78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</row>
    <row r="17" spans="1:73" ht="33.75" customHeight="1" thickBot="1">
      <c r="A17" s="388" t="s">
        <v>949</v>
      </c>
      <c r="B17" s="333" t="s">
        <v>1006</v>
      </c>
      <c r="C17" s="334"/>
      <c r="D17" s="388" t="s">
        <v>1014</v>
      </c>
      <c r="E17" s="333" t="s">
        <v>1007</v>
      </c>
      <c r="F17" s="365"/>
      <c r="G17" s="388" t="s">
        <v>976</v>
      </c>
      <c r="H17" s="368" t="s">
        <v>0</v>
      </c>
      <c r="I17" s="396" t="s">
        <v>5</v>
      </c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8"/>
      <c r="X17" s="368" t="s">
        <v>12</v>
      </c>
      <c r="Y17" s="400" t="s">
        <v>6</v>
      </c>
      <c r="Z17" s="401"/>
      <c r="AA17" s="401"/>
      <c r="AB17" s="401"/>
      <c r="AC17" s="402"/>
      <c r="AD17" s="401"/>
      <c r="AE17" s="401"/>
      <c r="AF17" s="401"/>
      <c r="AG17" s="401"/>
      <c r="AH17" s="402"/>
      <c r="AI17" s="401"/>
      <c r="AJ17" s="401"/>
      <c r="AK17" s="401"/>
      <c r="AL17" s="401"/>
      <c r="AM17" s="403"/>
      <c r="AN17" s="368" t="s">
        <v>11</v>
      </c>
      <c r="AO17" s="400" t="s">
        <v>7</v>
      </c>
      <c r="AP17" s="401"/>
      <c r="AQ17" s="401"/>
      <c r="AR17" s="401"/>
      <c r="AS17" s="402"/>
      <c r="AT17" s="401"/>
      <c r="AU17" s="401"/>
      <c r="AV17" s="401"/>
      <c r="AW17" s="401"/>
      <c r="AX17" s="402"/>
      <c r="AY17" s="401"/>
      <c r="AZ17" s="401"/>
      <c r="BA17" s="401"/>
      <c r="BB17" s="401"/>
      <c r="BC17" s="403"/>
      <c r="BD17" s="368" t="s">
        <v>10</v>
      </c>
      <c r="BE17" s="384" t="s">
        <v>8</v>
      </c>
      <c r="BF17" s="384"/>
      <c r="BG17" s="384"/>
      <c r="BH17" s="384"/>
      <c r="BI17" s="385"/>
      <c r="BJ17" s="384"/>
      <c r="BK17" s="384"/>
      <c r="BL17" s="384"/>
      <c r="BM17" s="384"/>
      <c r="BN17" s="385"/>
      <c r="BO17" s="384"/>
      <c r="BP17" s="384"/>
      <c r="BQ17" s="384"/>
      <c r="BR17" s="384"/>
      <c r="BS17" s="385"/>
      <c r="BT17" s="368" t="s">
        <v>9</v>
      </c>
      <c r="BU17" s="368" t="s">
        <v>982</v>
      </c>
    </row>
    <row r="18" spans="1:73" ht="33.75" thickBot="1">
      <c r="A18" s="389"/>
      <c r="B18" s="335"/>
      <c r="C18" s="336"/>
      <c r="D18" s="389"/>
      <c r="E18" s="335"/>
      <c r="F18" s="366"/>
      <c r="G18" s="389"/>
      <c r="H18" s="369"/>
      <c r="I18" s="362" t="s">
        <v>978</v>
      </c>
      <c r="J18" s="363"/>
      <c r="K18" s="363"/>
      <c r="L18" s="364"/>
      <c r="M18" s="399" t="s">
        <v>970</v>
      </c>
      <c r="N18" s="383" t="s">
        <v>979</v>
      </c>
      <c r="O18" s="363"/>
      <c r="P18" s="363"/>
      <c r="Q18" s="364"/>
      <c r="R18" s="399" t="s">
        <v>970</v>
      </c>
      <c r="S18" s="383" t="s">
        <v>980</v>
      </c>
      <c r="T18" s="363"/>
      <c r="U18" s="363"/>
      <c r="V18" s="364"/>
      <c r="W18" s="399" t="s">
        <v>970</v>
      </c>
      <c r="X18" s="394"/>
      <c r="Y18" s="362" t="s">
        <v>969</v>
      </c>
      <c r="Z18" s="363"/>
      <c r="AA18" s="363"/>
      <c r="AB18" s="364"/>
      <c r="AC18" s="386" t="s">
        <v>970</v>
      </c>
      <c r="AD18" s="383" t="s">
        <v>956</v>
      </c>
      <c r="AE18" s="363"/>
      <c r="AF18" s="363"/>
      <c r="AG18" s="364"/>
      <c r="AH18" s="386" t="s">
        <v>970</v>
      </c>
      <c r="AI18" s="383" t="s">
        <v>957</v>
      </c>
      <c r="AJ18" s="363"/>
      <c r="AK18" s="363"/>
      <c r="AL18" s="364"/>
      <c r="AM18" s="386" t="s">
        <v>970</v>
      </c>
      <c r="AN18" s="394"/>
      <c r="AO18" s="362" t="s">
        <v>958</v>
      </c>
      <c r="AP18" s="363"/>
      <c r="AQ18" s="363"/>
      <c r="AR18" s="364"/>
      <c r="AS18" s="386" t="s">
        <v>970</v>
      </c>
      <c r="AT18" s="383" t="s">
        <v>959</v>
      </c>
      <c r="AU18" s="363"/>
      <c r="AV18" s="363"/>
      <c r="AW18" s="364"/>
      <c r="AX18" s="386" t="s">
        <v>970</v>
      </c>
      <c r="AY18" s="383" t="s">
        <v>960</v>
      </c>
      <c r="AZ18" s="363"/>
      <c r="BA18" s="363"/>
      <c r="BB18" s="364"/>
      <c r="BC18" s="411" t="s">
        <v>970</v>
      </c>
      <c r="BD18" s="394"/>
      <c r="BE18" s="380" t="s">
        <v>961</v>
      </c>
      <c r="BF18" s="381"/>
      <c r="BG18" s="381"/>
      <c r="BH18" s="382"/>
      <c r="BI18" s="404" t="s">
        <v>970</v>
      </c>
      <c r="BJ18" s="377" t="s">
        <v>962</v>
      </c>
      <c r="BK18" s="378"/>
      <c r="BL18" s="378"/>
      <c r="BM18" s="379"/>
      <c r="BN18" s="404" t="s">
        <v>970</v>
      </c>
      <c r="BO18" s="377" t="s">
        <v>963</v>
      </c>
      <c r="BP18" s="378"/>
      <c r="BQ18" s="378"/>
      <c r="BR18" s="379"/>
      <c r="BS18" s="404" t="s">
        <v>970</v>
      </c>
      <c r="BT18" s="394"/>
      <c r="BU18" s="394"/>
    </row>
    <row r="19" spans="1:73" ht="141.75" customHeight="1" thickBot="1">
      <c r="A19" s="390"/>
      <c r="B19" s="337"/>
      <c r="C19" s="338"/>
      <c r="D19" s="391"/>
      <c r="E19" s="337"/>
      <c r="F19" s="367"/>
      <c r="G19" s="391"/>
      <c r="H19" s="370"/>
      <c r="I19" s="178" t="s">
        <v>952</v>
      </c>
      <c r="J19" s="179" t="s">
        <v>953</v>
      </c>
      <c r="K19" s="179" t="s">
        <v>954</v>
      </c>
      <c r="L19" s="179" t="s">
        <v>955</v>
      </c>
      <c r="M19" s="387"/>
      <c r="N19" s="179" t="s">
        <v>952</v>
      </c>
      <c r="O19" s="179" t="s">
        <v>953</v>
      </c>
      <c r="P19" s="179" t="s">
        <v>954</v>
      </c>
      <c r="Q19" s="179" t="s">
        <v>955</v>
      </c>
      <c r="R19" s="387"/>
      <c r="S19" s="179" t="s">
        <v>952</v>
      </c>
      <c r="T19" s="179" t="s">
        <v>953</v>
      </c>
      <c r="U19" s="179" t="s">
        <v>954</v>
      </c>
      <c r="V19" s="179" t="s">
        <v>955</v>
      </c>
      <c r="W19" s="387"/>
      <c r="X19" s="395"/>
      <c r="Y19" s="178" t="s">
        <v>952</v>
      </c>
      <c r="Z19" s="179" t="s">
        <v>953</v>
      </c>
      <c r="AA19" s="179" t="s">
        <v>954</v>
      </c>
      <c r="AB19" s="179" t="s">
        <v>955</v>
      </c>
      <c r="AC19" s="387"/>
      <c r="AD19" s="179" t="s">
        <v>952</v>
      </c>
      <c r="AE19" s="179" t="s">
        <v>953</v>
      </c>
      <c r="AF19" s="179" t="s">
        <v>954</v>
      </c>
      <c r="AG19" s="179" t="s">
        <v>955</v>
      </c>
      <c r="AH19" s="387"/>
      <c r="AI19" s="179" t="s">
        <v>952</v>
      </c>
      <c r="AJ19" s="179" t="s">
        <v>953</v>
      </c>
      <c r="AK19" s="179" t="s">
        <v>954</v>
      </c>
      <c r="AL19" s="179" t="s">
        <v>955</v>
      </c>
      <c r="AM19" s="387"/>
      <c r="AN19" s="395"/>
      <c r="AO19" s="176" t="s">
        <v>952</v>
      </c>
      <c r="AP19" s="177" t="s">
        <v>953</v>
      </c>
      <c r="AQ19" s="177" t="s">
        <v>954</v>
      </c>
      <c r="AR19" s="177" t="s">
        <v>955</v>
      </c>
      <c r="AS19" s="387"/>
      <c r="AT19" s="177" t="s">
        <v>952</v>
      </c>
      <c r="AU19" s="177" t="s">
        <v>953</v>
      </c>
      <c r="AV19" s="177" t="s">
        <v>954</v>
      </c>
      <c r="AW19" s="177" t="s">
        <v>955</v>
      </c>
      <c r="AX19" s="387"/>
      <c r="AY19" s="177" t="s">
        <v>952</v>
      </c>
      <c r="AZ19" s="177" t="s">
        <v>953</v>
      </c>
      <c r="BA19" s="177" t="s">
        <v>954</v>
      </c>
      <c r="BB19" s="177" t="s">
        <v>955</v>
      </c>
      <c r="BC19" s="412"/>
      <c r="BD19" s="395"/>
      <c r="BE19" s="176" t="s">
        <v>981</v>
      </c>
      <c r="BF19" s="177" t="s">
        <v>953</v>
      </c>
      <c r="BG19" s="177" t="s">
        <v>954</v>
      </c>
      <c r="BH19" s="177" t="s">
        <v>955</v>
      </c>
      <c r="BI19" s="406"/>
      <c r="BJ19" s="177" t="s">
        <v>981</v>
      </c>
      <c r="BK19" s="177" t="s">
        <v>953</v>
      </c>
      <c r="BL19" s="177" t="s">
        <v>954</v>
      </c>
      <c r="BM19" s="177" t="s">
        <v>955</v>
      </c>
      <c r="BN19" s="406"/>
      <c r="BO19" s="177" t="s">
        <v>981</v>
      </c>
      <c r="BP19" s="177" t="s">
        <v>953</v>
      </c>
      <c r="BQ19" s="177" t="s">
        <v>954</v>
      </c>
      <c r="BR19" s="177" t="s">
        <v>955</v>
      </c>
      <c r="BS19" s="405"/>
      <c r="BT19" s="395"/>
      <c r="BU19" s="395"/>
    </row>
    <row r="20" spans="1:73" ht="38.25" customHeight="1" thickBot="1">
      <c r="A20" s="216"/>
      <c r="B20" s="312" t="s">
        <v>913</v>
      </c>
      <c r="C20" s="313"/>
      <c r="D20" s="313"/>
      <c r="E20" s="313"/>
      <c r="F20" s="313"/>
      <c r="G20" s="314"/>
      <c r="H20" s="168"/>
      <c r="I20" s="104"/>
      <c r="J20" s="104"/>
      <c r="K20" s="104"/>
      <c r="L20" s="104"/>
      <c r="M20" s="105"/>
      <c r="N20" s="104"/>
      <c r="O20" s="104"/>
      <c r="P20" s="104"/>
      <c r="Q20" s="104"/>
      <c r="R20" s="105"/>
      <c r="S20" s="104"/>
      <c r="T20" s="104"/>
      <c r="U20" s="104"/>
      <c r="V20" s="106"/>
      <c r="W20" s="105"/>
      <c r="X20" s="106"/>
      <c r="Y20" s="106"/>
      <c r="Z20" s="106"/>
      <c r="AA20" s="106"/>
      <c r="AB20" s="106"/>
      <c r="AC20" s="105"/>
      <c r="AD20" s="106"/>
      <c r="AE20" s="106"/>
      <c r="AF20" s="106"/>
      <c r="AG20" s="106"/>
      <c r="AH20" s="105"/>
      <c r="AI20" s="106"/>
      <c r="AJ20" s="106"/>
      <c r="AK20" s="106"/>
      <c r="AL20" s="106"/>
      <c r="AM20" s="105"/>
      <c r="AN20" s="106"/>
      <c r="AO20" s="106"/>
      <c r="AP20" s="106"/>
      <c r="AQ20" s="106"/>
      <c r="AR20" s="106"/>
      <c r="AS20" s="105"/>
      <c r="AT20" s="106"/>
      <c r="AU20" s="106"/>
      <c r="AV20" s="106"/>
      <c r="AW20" s="106"/>
      <c r="AX20" s="105"/>
      <c r="AY20" s="106"/>
      <c r="AZ20" s="106"/>
      <c r="BA20" s="106"/>
      <c r="BB20" s="106"/>
      <c r="BC20" s="105"/>
      <c r="BD20" s="106"/>
      <c r="BE20" s="106"/>
      <c r="BF20" s="107"/>
      <c r="BG20" s="107"/>
      <c r="BH20" s="107"/>
      <c r="BI20" s="105"/>
      <c r="BJ20" s="107"/>
      <c r="BK20" s="107"/>
      <c r="BL20" s="107"/>
      <c r="BM20" s="107"/>
      <c r="BN20" s="105"/>
      <c r="BO20" s="107"/>
      <c r="BP20" s="107"/>
      <c r="BQ20" s="107"/>
      <c r="BR20" s="107"/>
      <c r="BS20" s="105"/>
      <c r="BT20" s="106"/>
      <c r="BU20" s="108"/>
    </row>
    <row r="21" spans="1:73" ht="39" thickBot="1">
      <c r="A21" s="175">
        <v>1</v>
      </c>
      <c r="B21" s="326" t="s">
        <v>994</v>
      </c>
      <c r="C21" s="319"/>
      <c r="D21" s="222">
        <v>469</v>
      </c>
      <c r="E21" s="328" t="s">
        <v>1001</v>
      </c>
      <c r="F21" s="354"/>
      <c r="G21" s="268" t="s">
        <v>1178</v>
      </c>
      <c r="H21" s="166"/>
      <c r="I21" s="170"/>
      <c r="J21" s="170"/>
      <c r="K21" s="298">
        <v>1</v>
      </c>
      <c r="L21" s="188"/>
      <c r="M21" s="173"/>
      <c r="N21" s="170"/>
      <c r="O21" s="170"/>
      <c r="P21" s="170"/>
      <c r="Q21" s="170"/>
      <c r="R21" s="173"/>
      <c r="S21" s="170"/>
      <c r="T21" s="170"/>
      <c r="U21" s="170"/>
      <c r="V21" s="170"/>
      <c r="W21" s="173"/>
      <c r="X21" s="99"/>
      <c r="Y21" s="134"/>
      <c r="Z21" s="134"/>
      <c r="AA21" s="134"/>
      <c r="AB21" s="134"/>
      <c r="AC21" s="173"/>
      <c r="AD21" s="134"/>
      <c r="AE21" s="134"/>
      <c r="AF21" s="134"/>
      <c r="AG21" s="134"/>
      <c r="AH21" s="173"/>
      <c r="AI21" s="134"/>
      <c r="AJ21" s="134"/>
      <c r="AK21" s="134"/>
      <c r="AL21" s="134"/>
      <c r="AM21" s="173"/>
      <c r="AN21" s="99"/>
      <c r="AO21" s="134"/>
      <c r="AP21" s="134"/>
      <c r="AQ21" s="134"/>
      <c r="AR21" s="134"/>
      <c r="AS21" s="173"/>
      <c r="AT21" s="134"/>
      <c r="AU21" s="134"/>
      <c r="AV21" s="134"/>
      <c r="AW21" s="134"/>
      <c r="AX21" s="173"/>
      <c r="AY21" s="134"/>
      <c r="AZ21" s="134"/>
      <c r="BA21" s="134"/>
      <c r="BB21" s="134"/>
      <c r="BC21" s="173"/>
      <c r="BD21" s="99"/>
      <c r="BE21" s="134"/>
      <c r="BF21" s="134"/>
      <c r="BG21" s="134"/>
      <c r="BH21" s="134"/>
      <c r="BI21" s="173"/>
      <c r="BJ21" s="134"/>
      <c r="BK21" s="134"/>
      <c r="BL21" s="134"/>
      <c r="BM21" s="134"/>
      <c r="BN21" s="173"/>
      <c r="BO21" s="134"/>
      <c r="BP21" s="134"/>
      <c r="BQ21" s="134"/>
      <c r="BR21" s="134"/>
      <c r="BS21" s="173"/>
      <c r="BT21" s="99"/>
      <c r="BU21" s="136"/>
    </row>
    <row r="22" spans="1:73" ht="81.75" customHeight="1" thickBot="1">
      <c r="A22" s="254">
        <v>2</v>
      </c>
      <c r="B22" s="318" t="s">
        <v>994</v>
      </c>
      <c r="C22" s="319"/>
      <c r="D22" s="223">
        <v>240</v>
      </c>
      <c r="E22" s="307">
        <v>470301001</v>
      </c>
      <c r="F22" s="308"/>
      <c r="G22" s="269" t="s">
        <v>992</v>
      </c>
      <c r="H22" s="166"/>
      <c r="I22" s="170"/>
      <c r="J22" s="170"/>
      <c r="K22" s="298">
        <v>1</v>
      </c>
      <c r="L22" s="188"/>
      <c r="M22" s="173"/>
      <c r="N22" s="170"/>
      <c r="O22" s="170"/>
      <c r="P22" s="170"/>
      <c r="Q22" s="170"/>
      <c r="R22" s="173"/>
      <c r="S22" s="170"/>
      <c r="T22" s="170"/>
      <c r="U22" s="170"/>
      <c r="V22" s="170"/>
      <c r="W22" s="173"/>
      <c r="X22" s="99"/>
      <c r="Y22" s="134"/>
      <c r="Z22" s="134"/>
      <c r="AA22" s="134"/>
      <c r="AB22" s="134"/>
      <c r="AC22" s="173"/>
      <c r="AD22" s="134"/>
      <c r="AE22" s="134"/>
      <c r="AF22" s="134"/>
      <c r="AG22" s="134"/>
      <c r="AH22" s="173"/>
      <c r="AI22" s="134"/>
      <c r="AJ22" s="134"/>
      <c r="AK22" s="134"/>
      <c r="AL22" s="134"/>
      <c r="AM22" s="173"/>
      <c r="AN22" s="99"/>
      <c r="AO22" s="134"/>
      <c r="AP22" s="134"/>
      <c r="AQ22" s="134"/>
      <c r="AR22" s="134"/>
      <c r="AS22" s="173"/>
      <c r="AT22" s="134"/>
      <c r="AU22" s="134"/>
      <c r="AV22" s="134"/>
      <c r="AW22" s="134"/>
      <c r="AX22" s="173"/>
      <c r="AY22" s="134"/>
      <c r="AZ22" s="134"/>
      <c r="BA22" s="134"/>
      <c r="BB22" s="134"/>
      <c r="BC22" s="173"/>
      <c r="BD22" s="99"/>
      <c r="BE22" s="134"/>
      <c r="BF22" s="134"/>
      <c r="BG22" s="134"/>
      <c r="BH22" s="134"/>
      <c r="BI22" s="173"/>
      <c r="BJ22" s="134"/>
      <c r="BK22" s="134"/>
      <c r="BL22" s="134"/>
      <c r="BM22" s="134"/>
      <c r="BN22" s="173"/>
      <c r="BO22" s="134"/>
      <c r="BP22" s="134"/>
      <c r="BQ22" s="134"/>
      <c r="BR22" s="134"/>
      <c r="BS22" s="173"/>
      <c r="BT22" s="99"/>
      <c r="BU22" s="136"/>
    </row>
    <row r="23" spans="1:73" ht="39" thickBot="1">
      <c r="A23" s="254">
        <v>3</v>
      </c>
      <c r="B23" s="318" t="s">
        <v>994</v>
      </c>
      <c r="C23" s="319"/>
      <c r="D23" s="225">
        <v>349</v>
      </c>
      <c r="E23" s="307">
        <v>470301001</v>
      </c>
      <c r="F23" s="325"/>
      <c r="G23" s="269" t="s">
        <v>1009</v>
      </c>
      <c r="H23" s="166"/>
      <c r="I23" s="170"/>
      <c r="J23" s="170"/>
      <c r="K23" s="298">
        <v>1</v>
      </c>
      <c r="L23" s="188"/>
      <c r="M23" s="173"/>
      <c r="N23" s="170"/>
      <c r="O23" s="170"/>
      <c r="P23" s="170"/>
      <c r="Q23" s="170"/>
      <c r="R23" s="173"/>
      <c r="S23" s="170"/>
      <c r="T23" s="170"/>
      <c r="U23" s="170"/>
      <c r="V23" s="170"/>
      <c r="W23" s="173"/>
      <c r="X23" s="99"/>
      <c r="Y23" s="134"/>
      <c r="Z23" s="134"/>
      <c r="AA23" s="134"/>
      <c r="AB23" s="134"/>
      <c r="AC23" s="173"/>
      <c r="AD23" s="134"/>
      <c r="AE23" s="134"/>
      <c r="AF23" s="134"/>
      <c r="AG23" s="134"/>
      <c r="AH23" s="173"/>
      <c r="AI23" s="134"/>
      <c r="AJ23" s="134"/>
      <c r="AK23" s="134"/>
      <c r="AL23" s="134"/>
      <c r="AM23" s="173"/>
      <c r="AN23" s="99"/>
      <c r="AO23" s="134"/>
      <c r="AP23" s="134"/>
      <c r="AQ23" s="134"/>
      <c r="AR23" s="134"/>
      <c r="AS23" s="173"/>
      <c r="AT23" s="134"/>
      <c r="AU23" s="134"/>
      <c r="AV23" s="134"/>
      <c r="AW23" s="134"/>
      <c r="AX23" s="173"/>
      <c r="AY23" s="134"/>
      <c r="AZ23" s="134"/>
      <c r="BA23" s="134"/>
      <c r="BB23" s="134"/>
      <c r="BC23" s="173"/>
      <c r="BD23" s="99"/>
      <c r="BE23" s="134"/>
      <c r="BF23" s="134"/>
      <c r="BG23" s="134"/>
      <c r="BH23" s="134"/>
      <c r="BI23" s="173"/>
      <c r="BJ23" s="134"/>
      <c r="BK23" s="134"/>
      <c r="BL23" s="134"/>
      <c r="BM23" s="134"/>
      <c r="BN23" s="173"/>
      <c r="BO23" s="134"/>
      <c r="BP23" s="134"/>
      <c r="BQ23" s="134"/>
      <c r="BR23" s="134"/>
      <c r="BS23" s="173"/>
      <c r="BT23" s="99"/>
      <c r="BU23" s="136"/>
    </row>
    <row r="24" spans="1:73" ht="39" thickBot="1">
      <c r="A24" s="283">
        <v>4</v>
      </c>
      <c r="B24" s="318" t="s">
        <v>994</v>
      </c>
      <c r="C24" s="319"/>
      <c r="D24" s="225">
        <v>352</v>
      </c>
      <c r="E24" s="307">
        <v>470301001</v>
      </c>
      <c r="F24" s="325"/>
      <c r="G24" s="269" t="s">
        <v>1012</v>
      </c>
      <c r="H24" s="166"/>
      <c r="I24" s="170"/>
      <c r="J24" s="170"/>
      <c r="K24" s="298">
        <v>1</v>
      </c>
      <c r="L24" s="188"/>
      <c r="M24" s="173"/>
      <c r="N24" s="170"/>
      <c r="O24" s="170"/>
      <c r="P24" s="170"/>
      <c r="Q24" s="170"/>
      <c r="R24" s="173"/>
      <c r="S24" s="170"/>
      <c r="T24" s="170"/>
      <c r="U24" s="170"/>
      <c r="V24" s="170"/>
      <c r="W24" s="173"/>
      <c r="X24" s="99"/>
      <c r="Y24" s="134"/>
      <c r="Z24" s="134"/>
      <c r="AA24" s="134"/>
      <c r="AB24" s="134"/>
      <c r="AC24" s="173"/>
      <c r="AD24" s="134"/>
      <c r="AE24" s="134"/>
      <c r="AF24" s="134"/>
      <c r="AG24" s="134"/>
      <c r="AH24" s="173"/>
      <c r="AI24" s="134"/>
      <c r="AJ24" s="134"/>
      <c r="AK24" s="134"/>
      <c r="AL24" s="134"/>
      <c r="AM24" s="173"/>
      <c r="AN24" s="99"/>
      <c r="AO24" s="134"/>
      <c r="AP24" s="134"/>
      <c r="AQ24" s="134"/>
      <c r="AR24" s="134"/>
      <c r="AS24" s="173"/>
      <c r="AT24" s="134"/>
      <c r="AU24" s="134"/>
      <c r="AV24" s="134"/>
      <c r="AW24" s="134"/>
      <c r="AX24" s="173"/>
      <c r="AY24" s="134"/>
      <c r="AZ24" s="134"/>
      <c r="BA24" s="134"/>
      <c r="BB24" s="134"/>
      <c r="BC24" s="173"/>
      <c r="BD24" s="99"/>
      <c r="BE24" s="134"/>
      <c r="BF24" s="134"/>
      <c r="BG24" s="134"/>
      <c r="BH24" s="134"/>
      <c r="BI24" s="173"/>
      <c r="BJ24" s="134"/>
      <c r="BK24" s="134"/>
      <c r="BL24" s="134"/>
      <c r="BM24" s="134"/>
      <c r="BN24" s="173"/>
      <c r="BO24" s="134"/>
      <c r="BP24" s="134"/>
      <c r="BQ24" s="134"/>
      <c r="BR24" s="134"/>
      <c r="BS24" s="173"/>
      <c r="BT24" s="99"/>
      <c r="BU24" s="136"/>
    </row>
    <row r="25" spans="1:73" ht="39" thickBot="1">
      <c r="A25" s="283">
        <v>5</v>
      </c>
      <c r="B25" s="243" t="s">
        <v>994</v>
      </c>
      <c r="C25" s="244"/>
      <c r="D25" s="225">
        <v>367</v>
      </c>
      <c r="E25" s="307">
        <v>470301001</v>
      </c>
      <c r="F25" s="325"/>
      <c r="G25" s="269" t="s">
        <v>1023</v>
      </c>
      <c r="H25" s="166"/>
      <c r="I25" s="170"/>
      <c r="J25" s="170"/>
      <c r="K25" s="188"/>
      <c r="L25" s="298">
        <v>1</v>
      </c>
      <c r="M25" s="173"/>
      <c r="N25" s="170"/>
      <c r="O25" s="170"/>
      <c r="P25" s="170"/>
      <c r="Q25" s="170"/>
      <c r="R25" s="173"/>
      <c r="S25" s="170"/>
      <c r="T25" s="170"/>
      <c r="U25" s="170"/>
      <c r="V25" s="170"/>
      <c r="W25" s="173"/>
      <c r="X25" s="99"/>
      <c r="Y25" s="134"/>
      <c r="Z25" s="134"/>
      <c r="AA25" s="134"/>
      <c r="AB25" s="134"/>
      <c r="AC25" s="173"/>
      <c r="AD25" s="134"/>
      <c r="AE25" s="134"/>
      <c r="AF25" s="134"/>
      <c r="AG25" s="134"/>
      <c r="AH25" s="173"/>
      <c r="AI25" s="134"/>
      <c r="AJ25" s="134"/>
      <c r="AK25" s="134"/>
      <c r="AL25" s="134"/>
      <c r="AM25" s="173"/>
      <c r="AN25" s="99"/>
      <c r="AO25" s="134"/>
      <c r="AP25" s="134"/>
      <c r="AQ25" s="134"/>
      <c r="AR25" s="134"/>
      <c r="AS25" s="173"/>
      <c r="AT25" s="134"/>
      <c r="AU25" s="134"/>
      <c r="AV25" s="134"/>
      <c r="AW25" s="134"/>
      <c r="AX25" s="173"/>
      <c r="AY25" s="134"/>
      <c r="AZ25" s="134"/>
      <c r="BA25" s="134"/>
      <c r="BB25" s="134"/>
      <c r="BC25" s="173"/>
      <c r="BD25" s="99"/>
      <c r="BE25" s="134"/>
      <c r="BF25" s="134"/>
      <c r="BG25" s="134"/>
      <c r="BH25" s="134"/>
      <c r="BI25" s="173"/>
      <c r="BJ25" s="134"/>
      <c r="BK25" s="134"/>
      <c r="BL25" s="134"/>
      <c r="BM25" s="134"/>
      <c r="BN25" s="173"/>
      <c r="BO25" s="134"/>
      <c r="BP25" s="134"/>
      <c r="BQ25" s="134"/>
      <c r="BR25" s="134"/>
      <c r="BS25" s="173"/>
      <c r="BT25" s="99"/>
      <c r="BU25" s="136"/>
    </row>
    <row r="26" spans="1:73" ht="39" thickBot="1">
      <c r="A26" s="283">
        <v>6</v>
      </c>
      <c r="B26" s="318" t="s">
        <v>994</v>
      </c>
      <c r="C26" s="319"/>
      <c r="D26" s="225">
        <v>351</v>
      </c>
      <c r="E26" s="307">
        <v>470301001</v>
      </c>
      <c r="F26" s="325"/>
      <c r="G26" s="269" t="s">
        <v>1011</v>
      </c>
      <c r="H26" s="166"/>
      <c r="I26" s="170"/>
      <c r="J26" s="170"/>
      <c r="K26" s="188"/>
      <c r="L26" s="298">
        <v>1</v>
      </c>
      <c r="M26" s="173"/>
      <c r="N26" s="170"/>
      <c r="O26" s="170"/>
      <c r="P26" s="170"/>
      <c r="Q26" s="170"/>
      <c r="R26" s="173"/>
      <c r="S26" s="170"/>
      <c r="T26" s="170"/>
      <c r="U26" s="170"/>
      <c r="V26" s="170"/>
      <c r="W26" s="173"/>
      <c r="X26" s="99"/>
      <c r="Y26" s="134"/>
      <c r="Z26" s="134"/>
      <c r="AA26" s="134"/>
      <c r="AB26" s="134"/>
      <c r="AC26" s="173"/>
      <c r="AD26" s="134"/>
      <c r="AE26" s="134"/>
      <c r="AF26" s="134"/>
      <c r="AG26" s="134"/>
      <c r="AH26" s="173"/>
      <c r="AI26" s="134"/>
      <c r="AJ26" s="134"/>
      <c r="AK26" s="134"/>
      <c r="AL26" s="134"/>
      <c r="AM26" s="173"/>
      <c r="AN26" s="99"/>
      <c r="AO26" s="134"/>
      <c r="AP26" s="134"/>
      <c r="AQ26" s="134"/>
      <c r="AR26" s="134"/>
      <c r="AS26" s="173"/>
      <c r="AT26" s="134"/>
      <c r="AU26" s="134"/>
      <c r="AV26" s="134"/>
      <c r="AW26" s="134"/>
      <c r="AX26" s="173"/>
      <c r="AY26" s="134"/>
      <c r="AZ26" s="134"/>
      <c r="BA26" s="134"/>
      <c r="BB26" s="134"/>
      <c r="BC26" s="173"/>
      <c r="BD26" s="99"/>
      <c r="BE26" s="134"/>
      <c r="BF26" s="134"/>
      <c r="BG26" s="134"/>
      <c r="BH26" s="134"/>
      <c r="BI26" s="173"/>
      <c r="BJ26" s="134"/>
      <c r="BK26" s="134"/>
      <c r="BL26" s="134"/>
      <c r="BM26" s="134"/>
      <c r="BN26" s="173"/>
      <c r="BO26" s="134"/>
      <c r="BP26" s="134"/>
      <c r="BQ26" s="134"/>
      <c r="BR26" s="134"/>
      <c r="BS26" s="173"/>
      <c r="BT26" s="99"/>
      <c r="BU26" s="136"/>
    </row>
    <row r="27" spans="1:73" ht="95.25" customHeight="1" thickBot="1">
      <c r="A27" s="283">
        <v>7</v>
      </c>
      <c r="B27" s="326" t="s">
        <v>994</v>
      </c>
      <c r="C27" s="319"/>
      <c r="D27" s="224">
        <v>279</v>
      </c>
      <c r="E27" s="304">
        <v>470301001</v>
      </c>
      <c r="F27" s="305"/>
      <c r="G27" s="268" t="s">
        <v>985</v>
      </c>
      <c r="H27" s="166"/>
      <c r="I27" s="134"/>
      <c r="J27" s="134"/>
      <c r="K27" s="301"/>
      <c r="L27" s="298">
        <v>1</v>
      </c>
      <c r="M27" s="173"/>
      <c r="N27" s="134"/>
      <c r="O27" s="134"/>
      <c r="P27" s="170"/>
      <c r="Q27" s="170"/>
      <c r="R27" s="173"/>
      <c r="S27" s="134"/>
      <c r="T27" s="134"/>
      <c r="U27" s="170"/>
      <c r="V27" s="170"/>
      <c r="W27" s="173"/>
      <c r="X27" s="99"/>
      <c r="Y27" s="134"/>
      <c r="Z27" s="134"/>
      <c r="AA27" s="134"/>
      <c r="AB27" s="134"/>
      <c r="AC27" s="173"/>
      <c r="AD27" s="134"/>
      <c r="AE27" s="134"/>
      <c r="AF27" s="134"/>
      <c r="AG27" s="134"/>
      <c r="AH27" s="173"/>
      <c r="AI27" s="134"/>
      <c r="AJ27" s="134"/>
      <c r="AK27" s="134"/>
      <c r="AL27" s="134"/>
      <c r="AM27" s="173"/>
      <c r="AN27" s="99"/>
      <c r="AO27" s="134"/>
      <c r="AP27" s="134"/>
      <c r="AQ27" s="134"/>
      <c r="AR27" s="134"/>
      <c r="AS27" s="173"/>
      <c r="AT27" s="134"/>
      <c r="AU27" s="134"/>
      <c r="AV27" s="134"/>
      <c r="AW27" s="134"/>
      <c r="AX27" s="173"/>
      <c r="AY27" s="134"/>
      <c r="AZ27" s="134"/>
      <c r="BA27" s="134"/>
      <c r="BB27" s="134"/>
      <c r="BC27" s="173"/>
      <c r="BD27" s="99"/>
      <c r="BE27" s="134"/>
      <c r="BF27" s="134"/>
      <c r="BG27" s="134"/>
      <c r="BH27" s="134"/>
      <c r="BI27" s="173"/>
      <c r="BJ27" s="134"/>
      <c r="BK27" s="134"/>
      <c r="BL27" s="134"/>
      <c r="BM27" s="134"/>
      <c r="BN27" s="173"/>
      <c r="BO27" s="134"/>
      <c r="BP27" s="134"/>
      <c r="BQ27" s="134"/>
      <c r="BR27" s="134"/>
      <c r="BS27" s="173"/>
      <c r="BT27" s="99"/>
      <c r="BU27" s="136"/>
    </row>
    <row r="28" spans="1:73" ht="95.25" customHeight="1" thickBot="1">
      <c r="A28" s="283">
        <v>8</v>
      </c>
      <c r="B28" s="251" t="s">
        <v>994</v>
      </c>
      <c r="C28" s="250"/>
      <c r="D28" s="224">
        <v>455</v>
      </c>
      <c r="E28" s="304">
        <v>470301001</v>
      </c>
      <c r="F28" s="305"/>
      <c r="G28" s="268" t="s">
        <v>1086</v>
      </c>
      <c r="H28" s="166"/>
      <c r="I28" s="134"/>
      <c r="J28" s="134"/>
      <c r="K28" s="301"/>
      <c r="L28" s="298">
        <v>1</v>
      </c>
      <c r="M28" s="173"/>
      <c r="N28" s="134"/>
      <c r="O28" s="134"/>
      <c r="P28" s="170"/>
      <c r="Q28" s="170"/>
      <c r="R28" s="173"/>
      <c r="S28" s="134"/>
      <c r="T28" s="134"/>
      <c r="U28" s="170"/>
      <c r="V28" s="170"/>
      <c r="W28" s="173"/>
      <c r="X28" s="99"/>
      <c r="Y28" s="134"/>
      <c r="Z28" s="134"/>
      <c r="AA28" s="134"/>
      <c r="AB28" s="134"/>
      <c r="AC28" s="173"/>
      <c r="AD28" s="134"/>
      <c r="AE28" s="134"/>
      <c r="AF28" s="134"/>
      <c r="AG28" s="134"/>
      <c r="AH28" s="173"/>
      <c r="AI28" s="134"/>
      <c r="AJ28" s="134"/>
      <c r="AK28" s="134"/>
      <c r="AL28" s="134"/>
      <c r="AM28" s="173"/>
      <c r="AN28" s="99"/>
      <c r="AO28" s="134"/>
      <c r="AP28" s="134"/>
      <c r="AQ28" s="134"/>
      <c r="AR28" s="134"/>
      <c r="AS28" s="173"/>
      <c r="AT28" s="134"/>
      <c r="AU28" s="134"/>
      <c r="AV28" s="134"/>
      <c r="AW28" s="134"/>
      <c r="AX28" s="173"/>
      <c r="AY28" s="134"/>
      <c r="AZ28" s="134"/>
      <c r="BA28" s="134"/>
      <c r="BB28" s="134"/>
      <c r="BC28" s="173"/>
      <c r="BD28" s="99"/>
      <c r="BE28" s="134"/>
      <c r="BF28" s="134"/>
      <c r="BG28" s="134"/>
      <c r="BH28" s="134"/>
      <c r="BI28" s="173"/>
      <c r="BJ28" s="134"/>
      <c r="BK28" s="134"/>
      <c r="BL28" s="134"/>
      <c r="BM28" s="134"/>
      <c r="BN28" s="173"/>
      <c r="BO28" s="134"/>
      <c r="BP28" s="134"/>
      <c r="BQ28" s="134"/>
      <c r="BR28" s="134"/>
      <c r="BS28" s="173"/>
      <c r="BT28" s="99"/>
      <c r="BU28" s="136"/>
    </row>
    <row r="29" spans="1:73" ht="95.25" customHeight="1" thickBot="1">
      <c r="A29" s="283">
        <v>9</v>
      </c>
      <c r="B29" s="217" t="s">
        <v>994</v>
      </c>
      <c r="C29" s="215"/>
      <c r="D29" s="225">
        <v>347</v>
      </c>
      <c r="E29" s="304">
        <v>470301001</v>
      </c>
      <c r="F29" s="306"/>
      <c r="G29" s="268" t="s">
        <v>1154</v>
      </c>
      <c r="H29" s="166"/>
      <c r="I29" s="134"/>
      <c r="J29" s="134"/>
      <c r="K29" s="134"/>
      <c r="L29" s="134"/>
      <c r="M29" s="173"/>
      <c r="N29" s="298">
        <v>1</v>
      </c>
      <c r="O29" s="301"/>
      <c r="P29" s="301"/>
      <c r="Q29" s="301"/>
      <c r="R29" s="173"/>
      <c r="S29" s="170"/>
      <c r="T29" s="170"/>
      <c r="U29" s="170"/>
      <c r="V29" s="170"/>
      <c r="W29" s="173"/>
      <c r="X29" s="99"/>
      <c r="Y29" s="134"/>
      <c r="Z29" s="134"/>
      <c r="AA29" s="134"/>
      <c r="AB29" s="134"/>
      <c r="AC29" s="173"/>
      <c r="AD29" s="134"/>
      <c r="AE29" s="134"/>
      <c r="AF29" s="134"/>
      <c r="AG29" s="134"/>
      <c r="AH29" s="173"/>
      <c r="AI29" s="134"/>
      <c r="AJ29" s="134"/>
      <c r="AK29" s="134"/>
      <c r="AL29" s="134"/>
      <c r="AM29" s="173"/>
      <c r="AN29" s="99"/>
      <c r="AO29" s="134"/>
      <c r="AP29" s="134"/>
      <c r="AQ29" s="134"/>
      <c r="AR29" s="134"/>
      <c r="AS29" s="173"/>
      <c r="AT29" s="134"/>
      <c r="AU29" s="134"/>
      <c r="AV29" s="134"/>
      <c r="AW29" s="134"/>
      <c r="AX29" s="173"/>
      <c r="AY29" s="134"/>
      <c r="AZ29" s="134"/>
      <c r="BA29" s="134"/>
      <c r="BB29" s="134"/>
      <c r="BC29" s="173"/>
      <c r="BD29" s="99"/>
      <c r="BE29" s="134"/>
      <c r="BF29" s="134"/>
      <c r="BG29" s="134"/>
      <c r="BH29" s="134"/>
      <c r="BI29" s="173"/>
      <c r="BJ29" s="134"/>
      <c r="BK29" s="134"/>
      <c r="BL29" s="134"/>
      <c r="BM29" s="134"/>
      <c r="BN29" s="173"/>
      <c r="BO29" s="134"/>
      <c r="BP29" s="134"/>
      <c r="BQ29" s="134"/>
      <c r="BR29" s="134"/>
      <c r="BS29" s="173"/>
      <c r="BT29" s="99"/>
      <c r="BU29" s="136"/>
    </row>
    <row r="30" spans="1:73" ht="59.25" customHeight="1" thickBot="1">
      <c r="A30" s="283">
        <v>10</v>
      </c>
      <c r="B30" s="318" t="s">
        <v>994</v>
      </c>
      <c r="C30" s="319"/>
      <c r="D30" s="225">
        <v>362</v>
      </c>
      <c r="E30" s="304">
        <v>470301001</v>
      </c>
      <c r="F30" s="306"/>
      <c r="G30" s="268" t="s">
        <v>1015</v>
      </c>
      <c r="H30" s="166"/>
      <c r="I30" s="134"/>
      <c r="J30" s="134"/>
      <c r="K30" s="134"/>
      <c r="L30" s="134"/>
      <c r="M30" s="173"/>
      <c r="N30" s="298">
        <v>1</v>
      </c>
      <c r="O30" s="301"/>
      <c r="P30" s="301"/>
      <c r="Q30" s="301"/>
      <c r="R30" s="173"/>
      <c r="S30" s="170"/>
      <c r="T30" s="170"/>
      <c r="U30" s="170"/>
      <c r="V30" s="170"/>
      <c r="W30" s="173"/>
      <c r="X30" s="99"/>
      <c r="Y30" s="134"/>
      <c r="Z30" s="134"/>
      <c r="AA30" s="134"/>
      <c r="AB30" s="134"/>
      <c r="AC30" s="173"/>
      <c r="AD30" s="134"/>
      <c r="AE30" s="134"/>
      <c r="AF30" s="134"/>
      <c r="AG30" s="134"/>
      <c r="AH30" s="173"/>
      <c r="AI30" s="134"/>
      <c r="AJ30" s="134"/>
      <c r="AK30" s="134"/>
      <c r="AL30" s="134"/>
      <c r="AM30" s="173"/>
      <c r="AN30" s="99"/>
      <c r="AO30" s="134"/>
      <c r="AP30" s="134"/>
      <c r="AQ30" s="134"/>
      <c r="AR30" s="134"/>
      <c r="AS30" s="173"/>
      <c r="AT30" s="134"/>
      <c r="AU30" s="134"/>
      <c r="AV30" s="134"/>
      <c r="AW30" s="134"/>
      <c r="AX30" s="173"/>
      <c r="AY30" s="134"/>
      <c r="AZ30" s="134"/>
      <c r="BA30" s="134"/>
      <c r="BB30" s="134"/>
      <c r="BC30" s="173"/>
      <c r="BD30" s="99"/>
      <c r="BE30" s="134"/>
      <c r="BF30" s="134"/>
      <c r="BG30" s="134"/>
      <c r="BH30" s="134"/>
      <c r="BI30" s="173"/>
      <c r="BJ30" s="134"/>
      <c r="BK30" s="134"/>
      <c r="BL30" s="134"/>
      <c r="BM30" s="134"/>
      <c r="BN30" s="173"/>
      <c r="BO30" s="134"/>
      <c r="BP30" s="134"/>
      <c r="BQ30" s="134"/>
      <c r="BR30" s="134"/>
      <c r="BS30" s="173"/>
      <c r="BT30" s="99"/>
      <c r="BU30" s="136"/>
    </row>
    <row r="31" spans="1:73" ht="59.25" customHeight="1" thickBot="1">
      <c r="A31" s="283">
        <v>11</v>
      </c>
      <c r="B31" s="249" t="s">
        <v>994</v>
      </c>
      <c r="C31" s="250"/>
      <c r="D31" s="225">
        <v>405</v>
      </c>
      <c r="E31" s="304">
        <v>470301001</v>
      </c>
      <c r="F31" s="306"/>
      <c r="G31" s="268" t="s">
        <v>1125</v>
      </c>
      <c r="H31" s="166"/>
      <c r="I31" s="134"/>
      <c r="J31" s="134"/>
      <c r="K31" s="134"/>
      <c r="L31" s="134"/>
      <c r="M31" s="173"/>
      <c r="N31" s="298">
        <v>1</v>
      </c>
      <c r="O31" s="301"/>
      <c r="P31" s="301"/>
      <c r="Q31" s="301"/>
      <c r="R31" s="173"/>
      <c r="S31" s="170"/>
      <c r="T31" s="170"/>
      <c r="U31" s="170"/>
      <c r="V31" s="170"/>
      <c r="W31" s="173"/>
      <c r="X31" s="99"/>
      <c r="Y31" s="134"/>
      <c r="Z31" s="134"/>
      <c r="AA31" s="134"/>
      <c r="AB31" s="134"/>
      <c r="AC31" s="173"/>
      <c r="AD31" s="134"/>
      <c r="AE31" s="134"/>
      <c r="AF31" s="134"/>
      <c r="AG31" s="134"/>
      <c r="AH31" s="173"/>
      <c r="AI31" s="134"/>
      <c r="AJ31" s="134"/>
      <c r="AK31" s="134"/>
      <c r="AL31" s="134"/>
      <c r="AM31" s="173"/>
      <c r="AN31" s="99"/>
      <c r="AO31" s="134"/>
      <c r="AP31" s="134"/>
      <c r="AQ31" s="134"/>
      <c r="AR31" s="134"/>
      <c r="AS31" s="173"/>
      <c r="AT31" s="134"/>
      <c r="AU31" s="134"/>
      <c r="AV31" s="134"/>
      <c r="AW31" s="134"/>
      <c r="AX31" s="173"/>
      <c r="AY31" s="134"/>
      <c r="AZ31" s="134"/>
      <c r="BA31" s="134"/>
      <c r="BB31" s="134"/>
      <c r="BC31" s="173"/>
      <c r="BD31" s="99"/>
      <c r="BE31" s="134"/>
      <c r="BF31" s="134"/>
      <c r="BG31" s="134"/>
      <c r="BH31" s="134"/>
      <c r="BI31" s="173"/>
      <c r="BJ31" s="134"/>
      <c r="BK31" s="134"/>
      <c r="BL31" s="134"/>
      <c r="BM31" s="134"/>
      <c r="BN31" s="173"/>
      <c r="BO31" s="134"/>
      <c r="BP31" s="134"/>
      <c r="BQ31" s="134"/>
      <c r="BR31" s="134"/>
      <c r="BS31" s="173"/>
      <c r="BT31" s="99"/>
      <c r="BU31" s="136"/>
    </row>
    <row r="32" spans="1:73" ht="59.25" customHeight="1" thickBot="1">
      <c r="A32" s="283">
        <v>12</v>
      </c>
      <c r="B32" s="249" t="s">
        <v>994</v>
      </c>
      <c r="C32" s="250"/>
      <c r="D32" s="225">
        <v>395</v>
      </c>
      <c r="E32" s="304">
        <v>470301001</v>
      </c>
      <c r="F32" s="306"/>
      <c r="G32" s="268" t="s">
        <v>1046</v>
      </c>
      <c r="H32" s="166"/>
      <c r="I32" s="134"/>
      <c r="J32" s="134"/>
      <c r="K32" s="134"/>
      <c r="L32" s="134"/>
      <c r="M32" s="173"/>
      <c r="N32" s="298">
        <v>1</v>
      </c>
      <c r="O32" s="301"/>
      <c r="P32" s="301"/>
      <c r="Q32" s="301"/>
      <c r="R32" s="173"/>
      <c r="S32" s="170"/>
      <c r="T32" s="170"/>
      <c r="U32" s="170"/>
      <c r="V32" s="170"/>
      <c r="W32" s="173"/>
      <c r="X32" s="99"/>
      <c r="Y32" s="134"/>
      <c r="Z32" s="134"/>
      <c r="AA32" s="134"/>
      <c r="AB32" s="134"/>
      <c r="AC32" s="173"/>
      <c r="AD32" s="134"/>
      <c r="AE32" s="134"/>
      <c r="AF32" s="134"/>
      <c r="AG32" s="134"/>
      <c r="AH32" s="173"/>
      <c r="AI32" s="134"/>
      <c r="AJ32" s="134"/>
      <c r="AK32" s="134"/>
      <c r="AL32" s="134"/>
      <c r="AM32" s="173"/>
      <c r="AN32" s="99"/>
      <c r="AO32" s="134"/>
      <c r="AP32" s="134"/>
      <c r="AQ32" s="134"/>
      <c r="AR32" s="134"/>
      <c r="AS32" s="173"/>
      <c r="AT32" s="134"/>
      <c r="AU32" s="134"/>
      <c r="AV32" s="134"/>
      <c r="AW32" s="134"/>
      <c r="AX32" s="173"/>
      <c r="AY32" s="134"/>
      <c r="AZ32" s="134"/>
      <c r="BA32" s="134"/>
      <c r="BB32" s="134"/>
      <c r="BC32" s="173"/>
      <c r="BD32" s="99"/>
      <c r="BE32" s="134"/>
      <c r="BF32" s="134"/>
      <c r="BG32" s="134"/>
      <c r="BH32" s="134"/>
      <c r="BI32" s="173"/>
      <c r="BJ32" s="134"/>
      <c r="BK32" s="134"/>
      <c r="BL32" s="134"/>
      <c r="BM32" s="134"/>
      <c r="BN32" s="173"/>
      <c r="BO32" s="134"/>
      <c r="BP32" s="134"/>
      <c r="BQ32" s="134"/>
      <c r="BR32" s="134"/>
      <c r="BS32" s="173"/>
      <c r="BT32" s="99"/>
      <c r="BU32" s="136"/>
    </row>
    <row r="33" spans="1:73" ht="39" customHeight="1" thickBot="1">
      <c r="A33" s="283">
        <v>13</v>
      </c>
      <c r="B33" s="326" t="s">
        <v>994</v>
      </c>
      <c r="C33" s="319"/>
      <c r="D33" s="224">
        <v>257</v>
      </c>
      <c r="E33" s="304">
        <v>470301001</v>
      </c>
      <c r="F33" s="305"/>
      <c r="G33" s="268" t="s">
        <v>1126</v>
      </c>
      <c r="H33" s="153"/>
      <c r="I33" s="97"/>
      <c r="J33" s="97"/>
      <c r="K33" s="97"/>
      <c r="L33" s="97"/>
      <c r="M33" s="173"/>
      <c r="N33" s="300"/>
      <c r="O33" s="298">
        <v>1</v>
      </c>
      <c r="P33" s="300"/>
      <c r="Q33" s="300"/>
      <c r="R33" s="173"/>
      <c r="S33" s="170"/>
      <c r="T33" s="170"/>
      <c r="U33" s="170"/>
      <c r="V33" s="170"/>
      <c r="W33" s="173"/>
      <c r="X33" s="99"/>
      <c r="Y33" s="97"/>
      <c r="Z33" s="97"/>
      <c r="AA33" s="97"/>
      <c r="AB33" s="97"/>
      <c r="AC33" s="173"/>
      <c r="AD33" s="97"/>
      <c r="AE33" s="97"/>
      <c r="AF33" s="97"/>
      <c r="AG33" s="97"/>
      <c r="AH33" s="173"/>
      <c r="AI33" s="97"/>
      <c r="AJ33" s="97"/>
      <c r="AK33" s="97"/>
      <c r="AL33" s="97"/>
      <c r="AM33" s="173"/>
      <c r="AN33" s="99"/>
      <c r="AO33" s="97"/>
      <c r="AP33" s="97"/>
      <c r="AQ33" s="97"/>
      <c r="AR33" s="97"/>
      <c r="AS33" s="173"/>
      <c r="AT33" s="97"/>
      <c r="AU33" s="97"/>
      <c r="AV33" s="97"/>
      <c r="AW33" s="97"/>
      <c r="AX33" s="173"/>
      <c r="AY33" s="97"/>
      <c r="AZ33" s="97"/>
      <c r="BA33" s="97"/>
      <c r="BB33" s="97"/>
      <c r="BC33" s="173"/>
      <c r="BD33" s="99"/>
      <c r="BE33" s="97"/>
      <c r="BF33" s="97"/>
      <c r="BG33" s="97"/>
      <c r="BH33" s="97"/>
      <c r="BI33" s="173"/>
      <c r="BJ33" s="97"/>
      <c r="BK33" s="97"/>
      <c r="BL33" s="97"/>
      <c r="BM33" s="97"/>
      <c r="BN33" s="173"/>
      <c r="BO33" s="97"/>
      <c r="BP33" s="97"/>
      <c r="BQ33" s="97"/>
      <c r="BR33" s="97"/>
      <c r="BS33" s="173"/>
      <c r="BT33" s="99"/>
      <c r="BU33" s="101"/>
    </row>
    <row r="34" spans="1:73" ht="39" thickBot="1">
      <c r="A34" s="283">
        <v>14</v>
      </c>
      <c r="B34" s="326" t="s">
        <v>994</v>
      </c>
      <c r="C34" s="319"/>
      <c r="D34" s="224">
        <v>42</v>
      </c>
      <c r="E34" s="304">
        <v>470301001</v>
      </c>
      <c r="F34" s="305"/>
      <c r="G34" s="268" t="s">
        <v>1127</v>
      </c>
      <c r="H34" s="165"/>
      <c r="I34" s="97"/>
      <c r="J34" s="97"/>
      <c r="K34" s="97"/>
      <c r="L34" s="97"/>
      <c r="M34" s="173"/>
      <c r="N34" s="300"/>
      <c r="O34" s="298">
        <v>1</v>
      </c>
      <c r="P34" s="300"/>
      <c r="Q34" s="300"/>
      <c r="R34" s="173"/>
      <c r="S34" s="170"/>
      <c r="T34" s="170"/>
      <c r="U34" s="170"/>
      <c r="V34" s="170"/>
      <c r="W34" s="173"/>
      <c r="X34" s="99"/>
      <c r="Y34" s="97"/>
      <c r="Z34" s="97"/>
      <c r="AA34" s="97"/>
      <c r="AB34" s="97"/>
      <c r="AC34" s="173"/>
      <c r="AD34" s="97"/>
      <c r="AE34" s="97"/>
      <c r="AF34" s="97"/>
      <c r="AG34" s="97"/>
      <c r="AH34" s="173"/>
      <c r="AI34" s="97"/>
      <c r="AJ34" s="97"/>
      <c r="AK34" s="97"/>
      <c r="AL34" s="97"/>
      <c r="AM34" s="173"/>
      <c r="AN34" s="99"/>
      <c r="AO34" s="97"/>
      <c r="AP34" s="97"/>
      <c r="AQ34" s="97"/>
      <c r="AR34" s="97"/>
      <c r="AS34" s="173"/>
      <c r="AT34" s="97"/>
      <c r="AU34" s="97"/>
      <c r="AV34" s="97"/>
      <c r="AW34" s="97"/>
      <c r="AX34" s="173"/>
      <c r="AY34" s="97"/>
      <c r="AZ34" s="97"/>
      <c r="BA34" s="97"/>
      <c r="BB34" s="97"/>
      <c r="BC34" s="173"/>
      <c r="BD34" s="99"/>
      <c r="BE34" s="97"/>
      <c r="BF34" s="97"/>
      <c r="BG34" s="97"/>
      <c r="BH34" s="97"/>
      <c r="BI34" s="173"/>
      <c r="BJ34" s="97"/>
      <c r="BK34" s="97"/>
      <c r="BL34" s="97"/>
      <c r="BM34" s="97"/>
      <c r="BN34" s="173"/>
      <c r="BO34" s="97"/>
      <c r="BP34" s="97"/>
      <c r="BQ34" s="97"/>
      <c r="BR34" s="97"/>
      <c r="BS34" s="173"/>
      <c r="BT34" s="99"/>
      <c r="BU34" s="101"/>
    </row>
    <row r="35" spans="1:73" ht="77.25" thickBot="1">
      <c r="A35" s="283">
        <v>15</v>
      </c>
      <c r="B35" s="251" t="s">
        <v>994</v>
      </c>
      <c r="C35" s="250"/>
      <c r="D35" s="224">
        <v>423</v>
      </c>
      <c r="E35" s="304">
        <v>470301001</v>
      </c>
      <c r="F35" s="306"/>
      <c r="G35" s="268" t="s">
        <v>1058</v>
      </c>
      <c r="H35" s="165"/>
      <c r="I35" s="97"/>
      <c r="J35" s="97"/>
      <c r="K35" s="97"/>
      <c r="L35" s="97"/>
      <c r="M35" s="173"/>
      <c r="N35" s="300"/>
      <c r="O35" s="298">
        <v>1</v>
      </c>
      <c r="P35" s="300"/>
      <c r="Q35" s="300"/>
      <c r="R35" s="173"/>
      <c r="S35" s="170"/>
      <c r="T35" s="170"/>
      <c r="U35" s="170"/>
      <c r="V35" s="170"/>
      <c r="W35" s="173"/>
      <c r="X35" s="99"/>
      <c r="Y35" s="97"/>
      <c r="Z35" s="97"/>
      <c r="AA35" s="97"/>
      <c r="AB35" s="97"/>
      <c r="AC35" s="173"/>
      <c r="AD35" s="97"/>
      <c r="AE35" s="97"/>
      <c r="AF35" s="97"/>
      <c r="AG35" s="97"/>
      <c r="AH35" s="173"/>
      <c r="AI35" s="97"/>
      <c r="AJ35" s="97"/>
      <c r="AK35" s="97"/>
      <c r="AL35" s="97"/>
      <c r="AM35" s="173"/>
      <c r="AN35" s="99"/>
      <c r="AO35" s="97"/>
      <c r="AP35" s="97"/>
      <c r="AQ35" s="97"/>
      <c r="AR35" s="97"/>
      <c r="AS35" s="173"/>
      <c r="AT35" s="97"/>
      <c r="AU35" s="97"/>
      <c r="AV35" s="97"/>
      <c r="AW35" s="97"/>
      <c r="AX35" s="173"/>
      <c r="AY35" s="97"/>
      <c r="AZ35" s="97"/>
      <c r="BA35" s="97"/>
      <c r="BB35" s="97"/>
      <c r="BC35" s="173"/>
      <c r="BD35" s="99"/>
      <c r="BE35" s="97"/>
      <c r="BF35" s="97"/>
      <c r="BG35" s="97"/>
      <c r="BH35" s="97"/>
      <c r="BI35" s="173"/>
      <c r="BJ35" s="97"/>
      <c r="BK35" s="97"/>
      <c r="BL35" s="97"/>
      <c r="BM35" s="97"/>
      <c r="BN35" s="173"/>
      <c r="BO35" s="97"/>
      <c r="BP35" s="97"/>
      <c r="BQ35" s="97"/>
      <c r="BR35" s="97"/>
      <c r="BS35" s="173"/>
      <c r="BT35" s="99"/>
      <c r="BU35" s="101"/>
    </row>
    <row r="36" spans="1:73" ht="39" thickBot="1">
      <c r="A36" s="283">
        <v>16</v>
      </c>
      <c r="B36" s="251" t="s">
        <v>994</v>
      </c>
      <c r="C36" s="250"/>
      <c r="D36" s="224">
        <v>451</v>
      </c>
      <c r="E36" s="304">
        <v>470301001</v>
      </c>
      <c r="F36" s="306"/>
      <c r="G36" s="268" t="s">
        <v>1082</v>
      </c>
      <c r="H36" s="165"/>
      <c r="I36" s="97"/>
      <c r="J36" s="97"/>
      <c r="K36" s="97"/>
      <c r="L36" s="97"/>
      <c r="M36" s="173"/>
      <c r="N36" s="300"/>
      <c r="O36" s="298">
        <v>1</v>
      </c>
      <c r="P36" s="300"/>
      <c r="Q36" s="300"/>
      <c r="R36" s="173"/>
      <c r="S36" s="170"/>
      <c r="T36" s="170"/>
      <c r="U36" s="170"/>
      <c r="V36" s="170"/>
      <c r="W36" s="173"/>
      <c r="X36" s="99"/>
      <c r="Y36" s="97"/>
      <c r="Z36" s="97"/>
      <c r="AA36" s="97"/>
      <c r="AB36" s="97"/>
      <c r="AC36" s="173"/>
      <c r="AD36" s="97"/>
      <c r="AE36" s="97"/>
      <c r="AF36" s="97"/>
      <c r="AG36" s="97"/>
      <c r="AH36" s="173"/>
      <c r="AI36" s="97"/>
      <c r="AJ36" s="97"/>
      <c r="AK36" s="97"/>
      <c r="AL36" s="97"/>
      <c r="AM36" s="173"/>
      <c r="AN36" s="99"/>
      <c r="AO36" s="97"/>
      <c r="AP36" s="97"/>
      <c r="AQ36" s="97"/>
      <c r="AR36" s="97"/>
      <c r="AS36" s="173"/>
      <c r="AT36" s="97"/>
      <c r="AU36" s="97"/>
      <c r="AV36" s="97"/>
      <c r="AW36" s="97"/>
      <c r="AX36" s="173"/>
      <c r="AY36" s="97"/>
      <c r="AZ36" s="97"/>
      <c r="BA36" s="97"/>
      <c r="BB36" s="97"/>
      <c r="BC36" s="173"/>
      <c r="BD36" s="99"/>
      <c r="BE36" s="97"/>
      <c r="BF36" s="97"/>
      <c r="BG36" s="97"/>
      <c r="BH36" s="97"/>
      <c r="BI36" s="173"/>
      <c r="BJ36" s="97"/>
      <c r="BK36" s="97"/>
      <c r="BL36" s="97"/>
      <c r="BM36" s="97"/>
      <c r="BN36" s="173"/>
      <c r="BO36" s="97"/>
      <c r="BP36" s="97"/>
      <c r="BQ36" s="97"/>
      <c r="BR36" s="97"/>
      <c r="BS36" s="173"/>
      <c r="BT36" s="99"/>
      <c r="BU36" s="101"/>
    </row>
    <row r="37" spans="1:73" ht="39" thickBot="1">
      <c r="A37" s="283">
        <v>17</v>
      </c>
      <c r="B37" s="251" t="s">
        <v>994</v>
      </c>
      <c r="C37" s="250"/>
      <c r="D37" s="224">
        <v>391</v>
      </c>
      <c r="E37" s="304">
        <v>470301001</v>
      </c>
      <c r="F37" s="305"/>
      <c r="G37" s="268" t="s">
        <v>1042</v>
      </c>
      <c r="H37" s="165"/>
      <c r="I37" s="97"/>
      <c r="J37" s="97"/>
      <c r="K37" s="97"/>
      <c r="L37" s="97"/>
      <c r="M37" s="173"/>
      <c r="N37" s="300"/>
      <c r="O37" s="300"/>
      <c r="P37" s="298">
        <v>1</v>
      </c>
      <c r="Q37" s="300"/>
      <c r="R37" s="173"/>
      <c r="S37" s="170"/>
      <c r="T37" s="170"/>
      <c r="U37" s="170"/>
      <c r="V37" s="170"/>
      <c r="W37" s="173"/>
      <c r="X37" s="99"/>
      <c r="Y37" s="97"/>
      <c r="Z37" s="97"/>
      <c r="AA37" s="97"/>
      <c r="AB37" s="97"/>
      <c r="AC37" s="173"/>
      <c r="AD37" s="97"/>
      <c r="AE37" s="97"/>
      <c r="AF37" s="97"/>
      <c r="AG37" s="97"/>
      <c r="AH37" s="173"/>
      <c r="AI37" s="97"/>
      <c r="AJ37" s="97"/>
      <c r="AK37" s="97"/>
      <c r="AL37" s="97"/>
      <c r="AM37" s="173"/>
      <c r="AN37" s="99"/>
      <c r="AO37" s="97"/>
      <c r="AP37" s="97"/>
      <c r="AQ37" s="97"/>
      <c r="AR37" s="97"/>
      <c r="AS37" s="173"/>
      <c r="AT37" s="97"/>
      <c r="AU37" s="97"/>
      <c r="AV37" s="97"/>
      <c r="AW37" s="97"/>
      <c r="AX37" s="173"/>
      <c r="AY37" s="97"/>
      <c r="AZ37" s="97"/>
      <c r="BA37" s="97"/>
      <c r="BB37" s="97"/>
      <c r="BC37" s="173"/>
      <c r="BD37" s="99"/>
      <c r="BE37" s="97"/>
      <c r="BF37" s="97"/>
      <c r="BG37" s="97"/>
      <c r="BH37" s="97"/>
      <c r="BI37" s="173"/>
      <c r="BJ37" s="97"/>
      <c r="BK37" s="97"/>
      <c r="BL37" s="97"/>
      <c r="BM37" s="97"/>
      <c r="BN37" s="173"/>
      <c r="BO37" s="97"/>
      <c r="BP37" s="97"/>
      <c r="BQ37" s="97"/>
      <c r="BR37" s="97"/>
      <c r="BS37" s="173"/>
      <c r="BT37" s="99"/>
      <c r="BU37" s="101"/>
    </row>
    <row r="38" spans="1:73" ht="39" thickBot="1">
      <c r="A38" s="283">
        <v>18</v>
      </c>
      <c r="B38" s="217" t="s">
        <v>994</v>
      </c>
      <c r="C38" s="215"/>
      <c r="D38" s="224">
        <v>360</v>
      </c>
      <c r="E38" s="304">
        <v>470301001</v>
      </c>
      <c r="F38" s="306"/>
      <c r="G38" s="268" t="s">
        <v>1003</v>
      </c>
      <c r="H38" s="165"/>
      <c r="I38" s="97"/>
      <c r="J38" s="97"/>
      <c r="K38" s="97"/>
      <c r="L38" s="97"/>
      <c r="M38" s="173"/>
      <c r="N38" s="300"/>
      <c r="O38" s="300"/>
      <c r="P38" s="298">
        <v>1</v>
      </c>
      <c r="Q38" s="300"/>
      <c r="R38" s="173"/>
      <c r="S38" s="170"/>
      <c r="T38" s="170"/>
      <c r="U38" s="170"/>
      <c r="V38" s="170"/>
      <c r="W38" s="173"/>
      <c r="X38" s="99"/>
      <c r="Y38" s="97"/>
      <c r="Z38" s="97"/>
      <c r="AA38" s="97"/>
      <c r="AB38" s="97"/>
      <c r="AC38" s="173"/>
      <c r="AD38" s="97"/>
      <c r="AE38" s="97"/>
      <c r="AF38" s="97"/>
      <c r="AG38" s="97"/>
      <c r="AH38" s="173"/>
      <c r="AI38" s="97"/>
      <c r="AJ38" s="97"/>
      <c r="AK38" s="97"/>
      <c r="AL38" s="97"/>
      <c r="AM38" s="173"/>
      <c r="AN38" s="99"/>
      <c r="AO38" s="97"/>
      <c r="AP38" s="97"/>
      <c r="AQ38" s="97"/>
      <c r="AR38" s="97"/>
      <c r="AS38" s="173"/>
      <c r="AT38" s="97"/>
      <c r="AU38" s="97"/>
      <c r="AV38" s="97"/>
      <c r="AW38" s="97"/>
      <c r="AX38" s="173"/>
      <c r="AY38" s="97"/>
      <c r="AZ38" s="97"/>
      <c r="BA38" s="97"/>
      <c r="BB38" s="97"/>
      <c r="BC38" s="173"/>
      <c r="BD38" s="99"/>
      <c r="BE38" s="97"/>
      <c r="BF38" s="97"/>
      <c r="BG38" s="97"/>
      <c r="BH38" s="97"/>
      <c r="BI38" s="173"/>
      <c r="BJ38" s="97"/>
      <c r="BK38" s="97"/>
      <c r="BL38" s="97"/>
      <c r="BM38" s="97"/>
      <c r="BN38" s="173"/>
      <c r="BO38" s="97"/>
      <c r="BP38" s="97"/>
      <c r="BQ38" s="97"/>
      <c r="BR38" s="97"/>
      <c r="BS38" s="173"/>
      <c r="BT38" s="99"/>
      <c r="BU38" s="101"/>
    </row>
    <row r="39" spans="1:73" ht="39" thickBot="1">
      <c r="A39" s="283">
        <v>19</v>
      </c>
      <c r="B39" s="249" t="s">
        <v>994</v>
      </c>
      <c r="C39" s="250"/>
      <c r="D39" s="224">
        <v>397</v>
      </c>
      <c r="E39" s="304">
        <v>470301001</v>
      </c>
      <c r="F39" s="306"/>
      <c r="G39" s="268" t="s">
        <v>1128</v>
      </c>
      <c r="H39" s="165"/>
      <c r="I39" s="97"/>
      <c r="J39" s="97"/>
      <c r="K39" s="97"/>
      <c r="L39" s="97"/>
      <c r="M39" s="173"/>
      <c r="N39" s="300"/>
      <c r="O39" s="300"/>
      <c r="P39" s="298">
        <v>1</v>
      </c>
      <c r="Q39" s="300"/>
      <c r="R39" s="173"/>
      <c r="S39" s="170"/>
      <c r="T39" s="170"/>
      <c r="U39" s="170"/>
      <c r="V39" s="170"/>
      <c r="W39" s="173"/>
      <c r="X39" s="99"/>
      <c r="Y39" s="97"/>
      <c r="Z39" s="97"/>
      <c r="AA39" s="97"/>
      <c r="AB39" s="97"/>
      <c r="AC39" s="173"/>
      <c r="AD39" s="97"/>
      <c r="AE39" s="97"/>
      <c r="AF39" s="97"/>
      <c r="AG39" s="97"/>
      <c r="AH39" s="173"/>
      <c r="AI39" s="97"/>
      <c r="AJ39" s="97"/>
      <c r="AK39" s="97"/>
      <c r="AL39" s="97"/>
      <c r="AM39" s="173"/>
      <c r="AN39" s="99"/>
      <c r="AO39" s="97"/>
      <c r="AP39" s="97"/>
      <c r="AQ39" s="97"/>
      <c r="AR39" s="97"/>
      <c r="AS39" s="173"/>
      <c r="AT39" s="97"/>
      <c r="AU39" s="97"/>
      <c r="AV39" s="97"/>
      <c r="AW39" s="97"/>
      <c r="AX39" s="173"/>
      <c r="AY39" s="97"/>
      <c r="AZ39" s="97"/>
      <c r="BA39" s="97"/>
      <c r="BB39" s="97"/>
      <c r="BC39" s="173"/>
      <c r="BD39" s="99"/>
      <c r="BE39" s="97"/>
      <c r="BF39" s="97"/>
      <c r="BG39" s="97"/>
      <c r="BH39" s="97"/>
      <c r="BI39" s="173"/>
      <c r="BJ39" s="97"/>
      <c r="BK39" s="97"/>
      <c r="BL39" s="97"/>
      <c r="BM39" s="97"/>
      <c r="BN39" s="173"/>
      <c r="BO39" s="97"/>
      <c r="BP39" s="97"/>
      <c r="BQ39" s="97"/>
      <c r="BR39" s="97"/>
      <c r="BS39" s="173"/>
      <c r="BT39" s="99"/>
      <c r="BU39" s="101"/>
    </row>
    <row r="40" spans="1:73" ht="39" thickBot="1">
      <c r="A40" s="283">
        <v>20</v>
      </c>
      <c r="B40" s="318" t="s">
        <v>994</v>
      </c>
      <c r="C40" s="319"/>
      <c r="D40" s="224">
        <v>361</v>
      </c>
      <c r="E40" s="304">
        <v>470301001</v>
      </c>
      <c r="F40" s="306"/>
      <c r="G40" s="268" t="s">
        <v>1004</v>
      </c>
      <c r="H40" s="165"/>
      <c r="I40" s="97"/>
      <c r="J40" s="97"/>
      <c r="K40" s="97"/>
      <c r="L40" s="97"/>
      <c r="M40" s="173"/>
      <c r="N40" s="300"/>
      <c r="O40" s="300"/>
      <c r="P40" s="298">
        <v>1</v>
      </c>
      <c r="Q40" s="300"/>
      <c r="R40" s="173"/>
      <c r="S40" s="170"/>
      <c r="T40" s="170"/>
      <c r="U40" s="170"/>
      <c r="V40" s="170"/>
      <c r="W40" s="173"/>
      <c r="X40" s="99"/>
      <c r="Y40" s="97"/>
      <c r="Z40" s="97"/>
      <c r="AA40" s="97"/>
      <c r="AB40" s="97"/>
      <c r="AC40" s="173"/>
      <c r="AD40" s="97"/>
      <c r="AE40" s="97"/>
      <c r="AF40" s="97"/>
      <c r="AG40" s="97"/>
      <c r="AH40" s="173"/>
      <c r="AI40" s="97"/>
      <c r="AJ40" s="97"/>
      <c r="AK40" s="97"/>
      <c r="AL40" s="97"/>
      <c r="AM40" s="173"/>
      <c r="AN40" s="99"/>
      <c r="AO40" s="97"/>
      <c r="AP40" s="97"/>
      <c r="AQ40" s="97"/>
      <c r="AR40" s="97"/>
      <c r="AS40" s="173"/>
      <c r="AT40" s="97"/>
      <c r="AU40" s="97"/>
      <c r="AV40" s="97"/>
      <c r="AW40" s="97"/>
      <c r="AX40" s="173"/>
      <c r="AY40" s="97"/>
      <c r="AZ40" s="97"/>
      <c r="BA40" s="97"/>
      <c r="BB40" s="97"/>
      <c r="BC40" s="173"/>
      <c r="BD40" s="99"/>
      <c r="BE40" s="97"/>
      <c r="BF40" s="97"/>
      <c r="BG40" s="97"/>
      <c r="BH40" s="97"/>
      <c r="BI40" s="173"/>
      <c r="BJ40" s="97"/>
      <c r="BK40" s="97"/>
      <c r="BL40" s="97"/>
      <c r="BM40" s="97"/>
      <c r="BN40" s="173"/>
      <c r="BO40" s="97"/>
      <c r="BP40" s="97"/>
      <c r="BQ40" s="97"/>
      <c r="BR40" s="97"/>
      <c r="BS40" s="173"/>
      <c r="BT40" s="99"/>
      <c r="BU40" s="101"/>
    </row>
    <row r="41" spans="1:73" ht="39" thickBot="1">
      <c r="A41" s="283">
        <v>21</v>
      </c>
      <c r="B41" s="243" t="s">
        <v>994</v>
      </c>
      <c r="C41" s="244"/>
      <c r="D41" s="224">
        <v>379</v>
      </c>
      <c r="E41" s="304">
        <v>470301001</v>
      </c>
      <c r="F41" s="306"/>
      <c r="G41" s="268" t="s">
        <v>1030</v>
      </c>
      <c r="H41" s="165"/>
      <c r="I41" s="97"/>
      <c r="J41" s="97"/>
      <c r="K41" s="97"/>
      <c r="L41" s="97"/>
      <c r="M41" s="173"/>
      <c r="N41" s="300"/>
      <c r="O41" s="300"/>
      <c r="P41" s="300"/>
      <c r="Q41" s="298">
        <v>1</v>
      </c>
      <c r="R41" s="173"/>
      <c r="S41" s="170"/>
      <c r="T41" s="170"/>
      <c r="U41" s="170"/>
      <c r="V41" s="170"/>
      <c r="W41" s="173"/>
      <c r="X41" s="99"/>
      <c r="Y41" s="97"/>
      <c r="Z41" s="97"/>
      <c r="AA41" s="97"/>
      <c r="AB41" s="97"/>
      <c r="AC41" s="173"/>
      <c r="AD41" s="97"/>
      <c r="AE41" s="97"/>
      <c r="AF41" s="97"/>
      <c r="AG41" s="97"/>
      <c r="AH41" s="173"/>
      <c r="AI41" s="97"/>
      <c r="AJ41" s="97"/>
      <c r="AK41" s="97"/>
      <c r="AL41" s="97"/>
      <c r="AM41" s="173"/>
      <c r="AN41" s="99"/>
      <c r="AO41" s="97"/>
      <c r="AP41" s="97"/>
      <c r="AQ41" s="97"/>
      <c r="AR41" s="97"/>
      <c r="AS41" s="173"/>
      <c r="AT41" s="97"/>
      <c r="AU41" s="97"/>
      <c r="AV41" s="97"/>
      <c r="AW41" s="97"/>
      <c r="AX41" s="173"/>
      <c r="AY41" s="97"/>
      <c r="AZ41" s="97"/>
      <c r="BA41" s="97"/>
      <c r="BB41" s="97"/>
      <c r="BC41" s="173"/>
      <c r="BD41" s="99"/>
      <c r="BE41" s="97"/>
      <c r="BF41" s="97"/>
      <c r="BG41" s="97"/>
      <c r="BH41" s="97"/>
      <c r="BI41" s="173"/>
      <c r="BJ41" s="97"/>
      <c r="BK41" s="97"/>
      <c r="BL41" s="97"/>
      <c r="BM41" s="97"/>
      <c r="BN41" s="173"/>
      <c r="BO41" s="97"/>
      <c r="BP41" s="97"/>
      <c r="BQ41" s="97"/>
      <c r="BR41" s="97"/>
      <c r="BS41" s="173"/>
      <c r="BT41" s="99"/>
      <c r="BU41" s="101"/>
    </row>
    <row r="42" spans="1:73" ht="39" thickBot="1">
      <c r="A42" s="283">
        <v>22</v>
      </c>
      <c r="B42" s="318" t="s">
        <v>994</v>
      </c>
      <c r="C42" s="319"/>
      <c r="D42" s="224">
        <v>353</v>
      </c>
      <c r="E42" s="304">
        <v>470301001</v>
      </c>
      <c r="F42" s="306"/>
      <c r="G42" s="268" t="s">
        <v>1013</v>
      </c>
      <c r="H42" s="165"/>
      <c r="I42" s="97"/>
      <c r="J42" s="97"/>
      <c r="K42" s="97"/>
      <c r="L42" s="97"/>
      <c r="M42" s="173"/>
      <c r="N42" s="300"/>
      <c r="O42" s="300"/>
      <c r="P42" s="300"/>
      <c r="Q42" s="298">
        <v>1</v>
      </c>
      <c r="R42" s="173"/>
      <c r="S42" s="170"/>
      <c r="T42" s="170"/>
      <c r="U42" s="170"/>
      <c r="V42" s="170"/>
      <c r="W42" s="173"/>
      <c r="X42" s="99"/>
      <c r="Y42" s="97"/>
      <c r="Z42" s="97"/>
      <c r="AA42" s="97"/>
      <c r="AB42" s="97"/>
      <c r="AC42" s="173"/>
      <c r="AD42" s="97"/>
      <c r="AE42" s="97"/>
      <c r="AF42" s="97"/>
      <c r="AG42" s="97"/>
      <c r="AH42" s="173"/>
      <c r="AI42" s="97"/>
      <c r="AJ42" s="97"/>
      <c r="AK42" s="97"/>
      <c r="AL42" s="97"/>
      <c r="AM42" s="173"/>
      <c r="AN42" s="99"/>
      <c r="AO42" s="97"/>
      <c r="AP42" s="97"/>
      <c r="AQ42" s="97"/>
      <c r="AR42" s="97"/>
      <c r="AS42" s="173"/>
      <c r="AT42" s="97"/>
      <c r="AU42" s="97"/>
      <c r="AV42" s="97"/>
      <c r="AW42" s="97"/>
      <c r="AX42" s="173"/>
      <c r="AY42" s="97"/>
      <c r="AZ42" s="97"/>
      <c r="BA42" s="97"/>
      <c r="BB42" s="97"/>
      <c r="BC42" s="173"/>
      <c r="BD42" s="99"/>
      <c r="BE42" s="97"/>
      <c r="BF42" s="97"/>
      <c r="BG42" s="97"/>
      <c r="BH42" s="97"/>
      <c r="BI42" s="173"/>
      <c r="BJ42" s="97"/>
      <c r="BK42" s="97"/>
      <c r="BL42" s="97"/>
      <c r="BM42" s="97"/>
      <c r="BN42" s="173"/>
      <c r="BO42" s="97"/>
      <c r="BP42" s="97"/>
      <c r="BQ42" s="97"/>
      <c r="BR42" s="97"/>
      <c r="BS42" s="173"/>
      <c r="BT42" s="99"/>
      <c r="BU42" s="101"/>
    </row>
    <row r="43" spans="1:73" ht="39" thickBot="1">
      <c r="A43" s="283">
        <v>23</v>
      </c>
      <c r="B43" s="249" t="s">
        <v>994</v>
      </c>
      <c r="C43" s="250"/>
      <c r="D43" s="224">
        <v>410</v>
      </c>
      <c r="E43" s="304">
        <v>470301001</v>
      </c>
      <c r="F43" s="306"/>
      <c r="G43" s="268" t="s">
        <v>1050</v>
      </c>
      <c r="H43" s="165"/>
      <c r="I43" s="97"/>
      <c r="J43" s="97"/>
      <c r="K43" s="97"/>
      <c r="L43" s="97"/>
      <c r="M43" s="173"/>
      <c r="N43" s="300"/>
      <c r="O43" s="300"/>
      <c r="P43" s="300"/>
      <c r="Q43" s="298">
        <v>1</v>
      </c>
      <c r="R43" s="173"/>
      <c r="S43" s="170"/>
      <c r="T43" s="170"/>
      <c r="U43" s="170"/>
      <c r="V43" s="170"/>
      <c r="W43" s="173"/>
      <c r="X43" s="99"/>
      <c r="Y43" s="97"/>
      <c r="Z43" s="97"/>
      <c r="AA43" s="97"/>
      <c r="AB43" s="97"/>
      <c r="AC43" s="173"/>
      <c r="AD43" s="97"/>
      <c r="AE43" s="97"/>
      <c r="AF43" s="97"/>
      <c r="AG43" s="97"/>
      <c r="AH43" s="173"/>
      <c r="AI43" s="97"/>
      <c r="AJ43" s="97"/>
      <c r="AK43" s="97"/>
      <c r="AL43" s="97"/>
      <c r="AM43" s="173"/>
      <c r="AN43" s="99"/>
      <c r="AO43" s="97"/>
      <c r="AP43" s="97"/>
      <c r="AQ43" s="97"/>
      <c r="AR43" s="97"/>
      <c r="AS43" s="173"/>
      <c r="AT43" s="97"/>
      <c r="AU43" s="97"/>
      <c r="AV43" s="97"/>
      <c r="AW43" s="97"/>
      <c r="AX43" s="173"/>
      <c r="AY43" s="97"/>
      <c r="AZ43" s="97"/>
      <c r="BA43" s="97"/>
      <c r="BB43" s="97"/>
      <c r="BC43" s="173"/>
      <c r="BD43" s="99"/>
      <c r="BE43" s="97"/>
      <c r="BF43" s="97"/>
      <c r="BG43" s="97"/>
      <c r="BH43" s="97"/>
      <c r="BI43" s="173"/>
      <c r="BJ43" s="97"/>
      <c r="BK43" s="97"/>
      <c r="BL43" s="97"/>
      <c r="BM43" s="97"/>
      <c r="BN43" s="173"/>
      <c r="BO43" s="97"/>
      <c r="BP43" s="97"/>
      <c r="BQ43" s="97"/>
      <c r="BR43" s="97"/>
      <c r="BS43" s="173"/>
      <c r="BT43" s="99"/>
      <c r="BU43" s="101"/>
    </row>
    <row r="44" spans="1:73" ht="39" thickBot="1">
      <c r="A44" s="283">
        <v>24</v>
      </c>
      <c r="B44" s="249" t="s">
        <v>994</v>
      </c>
      <c r="C44" s="250"/>
      <c r="D44" s="224">
        <v>425</v>
      </c>
      <c r="E44" s="304">
        <v>470301001</v>
      </c>
      <c r="F44" s="306"/>
      <c r="G44" s="268" t="s">
        <v>1059</v>
      </c>
      <c r="H44" s="165"/>
      <c r="I44" s="97"/>
      <c r="J44" s="97"/>
      <c r="K44" s="97"/>
      <c r="L44" s="97"/>
      <c r="M44" s="173"/>
      <c r="N44" s="300"/>
      <c r="O44" s="300"/>
      <c r="P44" s="300"/>
      <c r="Q44" s="298">
        <v>1</v>
      </c>
      <c r="R44" s="173"/>
      <c r="S44" s="170"/>
      <c r="T44" s="170"/>
      <c r="U44" s="170"/>
      <c r="V44" s="170"/>
      <c r="W44" s="173"/>
      <c r="X44" s="99"/>
      <c r="Y44" s="97"/>
      <c r="Z44" s="97"/>
      <c r="AA44" s="97"/>
      <c r="AB44" s="97"/>
      <c r="AC44" s="173"/>
      <c r="AD44" s="97"/>
      <c r="AE44" s="97"/>
      <c r="AF44" s="97"/>
      <c r="AG44" s="97"/>
      <c r="AH44" s="173"/>
      <c r="AI44" s="97"/>
      <c r="AJ44" s="97"/>
      <c r="AK44" s="97"/>
      <c r="AL44" s="97"/>
      <c r="AM44" s="173"/>
      <c r="AN44" s="99"/>
      <c r="AO44" s="97"/>
      <c r="AP44" s="97"/>
      <c r="AQ44" s="97"/>
      <c r="AR44" s="97"/>
      <c r="AS44" s="173"/>
      <c r="AT44" s="97"/>
      <c r="AU44" s="97"/>
      <c r="AV44" s="97"/>
      <c r="AW44" s="97"/>
      <c r="AX44" s="173"/>
      <c r="AY44" s="97"/>
      <c r="AZ44" s="97"/>
      <c r="BA44" s="97"/>
      <c r="BB44" s="97"/>
      <c r="BC44" s="173"/>
      <c r="BD44" s="99"/>
      <c r="BE44" s="97"/>
      <c r="BF44" s="97"/>
      <c r="BG44" s="97"/>
      <c r="BH44" s="97"/>
      <c r="BI44" s="173"/>
      <c r="BJ44" s="97"/>
      <c r="BK44" s="97"/>
      <c r="BL44" s="97"/>
      <c r="BM44" s="97"/>
      <c r="BN44" s="173"/>
      <c r="BO44" s="97"/>
      <c r="BP44" s="97"/>
      <c r="BQ44" s="97"/>
      <c r="BR44" s="97"/>
      <c r="BS44" s="173"/>
      <c r="BT44" s="99"/>
      <c r="BU44" s="101"/>
    </row>
    <row r="45" spans="1:73" ht="39" thickBot="1">
      <c r="A45" s="283">
        <v>25</v>
      </c>
      <c r="B45" s="249" t="s">
        <v>994</v>
      </c>
      <c r="C45" s="250"/>
      <c r="D45" s="224">
        <v>403</v>
      </c>
      <c r="E45" s="304">
        <v>470301001</v>
      </c>
      <c r="F45" s="306"/>
      <c r="G45" s="268" t="s">
        <v>1129</v>
      </c>
      <c r="H45" s="165"/>
      <c r="I45" s="97"/>
      <c r="J45" s="97"/>
      <c r="K45" s="97"/>
      <c r="L45" s="97"/>
      <c r="M45" s="173"/>
      <c r="N45" s="97"/>
      <c r="O45" s="97"/>
      <c r="P45" s="97"/>
      <c r="Q45" s="97"/>
      <c r="R45" s="173"/>
      <c r="S45" s="298">
        <v>1</v>
      </c>
      <c r="T45" s="300"/>
      <c r="U45" s="300"/>
      <c r="V45" s="300"/>
      <c r="W45" s="173"/>
      <c r="X45" s="99"/>
      <c r="Y45" s="97"/>
      <c r="Z45" s="97"/>
      <c r="AA45" s="97"/>
      <c r="AB45" s="97"/>
      <c r="AC45" s="173"/>
      <c r="AD45" s="97"/>
      <c r="AE45" s="97"/>
      <c r="AF45" s="97"/>
      <c r="AG45" s="97"/>
      <c r="AH45" s="173"/>
      <c r="AI45" s="97"/>
      <c r="AJ45" s="97"/>
      <c r="AK45" s="97"/>
      <c r="AL45" s="97"/>
      <c r="AM45" s="173"/>
      <c r="AN45" s="99"/>
      <c r="AO45" s="97"/>
      <c r="AP45" s="97"/>
      <c r="AQ45" s="97"/>
      <c r="AR45" s="97"/>
      <c r="AS45" s="173"/>
      <c r="AT45" s="97"/>
      <c r="AU45" s="97"/>
      <c r="AV45" s="97"/>
      <c r="AW45" s="97"/>
      <c r="AX45" s="173"/>
      <c r="AY45" s="97"/>
      <c r="AZ45" s="97"/>
      <c r="BA45" s="97"/>
      <c r="BB45" s="97"/>
      <c r="BC45" s="173"/>
      <c r="BD45" s="99"/>
      <c r="BE45" s="97"/>
      <c r="BF45" s="97"/>
      <c r="BG45" s="97"/>
      <c r="BH45" s="97"/>
      <c r="BI45" s="173"/>
      <c r="BJ45" s="97"/>
      <c r="BK45" s="97"/>
      <c r="BL45" s="97"/>
      <c r="BM45" s="97"/>
      <c r="BN45" s="173"/>
      <c r="BO45" s="97"/>
      <c r="BP45" s="97"/>
      <c r="BQ45" s="97"/>
      <c r="BR45" s="97"/>
      <c r="BS45" s="173"/>
      <c r="BT45" s="99"/>
      <c r="BU45" s="101"/>
    </row>
    <row r="46" spans="1:73" ht="39" thickBot="1">
      <c r="A46" s="283">
        <v>26</v>
      </c>
      <c r="B46" s="243" t="s">
        <v>994</v>
      </c>
      <c r="C46" s="244"/>
      <c r="D46" s="224">
        <v>376</v>
      </c>
      <c r="E46" s="304">
        <v>470301001</v>
      </c>
      <c r="F46" s="306"/>
      <c r="G46" s="268" t="s">
        <v>1027</v>
      </c>
      <c r="H46" s="165"/>
      <c r="I46" s="97"/>
      <c r="J46" s="97"/>
      <c r="K46" s="97"/>
      <c r="L46" s="97"/>
      <c r="M46" s="173"/>
      <c r="N46" s="97"/>
      <c r="O46" s="97"/>
      <c r="P46" s="97"/>
      <c r="Q46" s="97"/>
      <c r="R46" s="173"/>
      <c r="S46" s="298">
        <v>1</v>
      </c>
      <c r="T46" s="300"/>
      <c r="U46" s="300"/>
      <c r="V46" s="300"/>
      <c r="W46" s="173"/>
      <c r="X46" s="99"/>
      <c r="Y46" s="97"/>
      <c r="Z46" s="97"/>
      <c r="AA46" s="97"/>
      <c r="AB46" s="97"/>
      <c r="AC46" s="173"/>
      <c r="AD46" s="97"/>
      <c r="AE46" s="97"/>
      <c r="AF46" s="97"/>
      <c r="AG46" s="97"/>
      <c r="AH46" s="173"/>
      <c r="AI46" s="97"/>
      <c r="AJ46" s="97"/>
      <c r="AK46" s="97"/>
      <c r="AL46" s="97"/>
      <c r="AM46" s="173"/>
      <c r="AN46" s="99"/>
      <c r="AO46" s="97"/>
      <c r="AP46" s="97"/>
      <c r="AQ46" s="97"/>
      <c r="AR46" s="97"/>
      <c r="AS46" s="173"/>
      <c r="AT46" s="97"/>
      <c r="AU46" s="97"/>
      <c r="AV46" s="97"/>
      <c r="AW46" s="97"/>
      <c r="AX46" s="173"/>
      <c r="AY46" s="97"/>
      <c r="AZ46" s="97"/>
      <c r="BA46" s="97"/>
      <c r="BB46" s="97"/>
      <c r="BC46" s="173"/>
      <c r="BD46" s="99"/>
      <c r="BE46" s="97"/>
      <c r="BF46" s="97"/>
      <c r="BG46" s="97"/>
      <c r="BH46" s="97"/>
      <c r="BI46" s="173"/>
      <c r="BJ46" s="97"/>
      <c r="BK46" s="97"/>
      <c r="BL46" s="97"/>
      <c r="BM46" s="97"/>
      <c r="BN46" s="173"/>
      <c r="BO46" s="97"/>
      <c r="BP46" s="97"/>
      <c r="BQ46" s="97"/>
      <c r="BR46" s="97"/>
      <c r="BS46" s="173"/>
      <c r="BT46" s="99"/>
      <c r="BU46" s="101"/>
    </row>
    <row r="47" spans="1:73" ht="39" thickBot="1">
      <c r="A47" s="283">
        <v>27</v>
      </c>
      <c r="B47" s="249" t="s">
        <v>994</v>
      </c>
      <c r="C47" s="250"/>
      <c r="D47" s="224">
        <v>444</v>
      </c>
      <c r="E47" s="304">
        <v>470301001</v>
      </c>
      <c r="F47" s="306"/>
      <c r="G47" s="268" t="s">
        <v>1077</v>
      </c>
      <c r="H47" s="165"/>
      <c r="I47" s="97"/>
      <c r="J47" s="97"/>
      <c r="K47" s="97"/>
      <c r="L47" s="97"/>
      <c r="M47" s="173"/>
      <c r="N47" s="97"/>
      <c r="O47" s="97"/>
      <c r="P47" s="97"/>
      <c r="Q47" s="97"/>
      <c r="R47" s="173"/>
      <c r="S47" s="298">
        <v>1</v>
      </c>
      <c r="T47" s="300"/>
      <c r="U47" s="300"/>
      <c r="V47" s="300"/>
      <c r="W47" s="173"/>
      <c r="X47" s="99"/>
      <c r="Y47" s="97"/>
      <c r="Z47" s="97"/>
      <c r="AA47" s="97"/>
      <c r="AB47" s="97"/>
      <c r="AC47" s="173"/>
      <c r="AD47" s="97"/>
      <c r="AE47" s="97"/>
      <c r="AF47" s="97"/>
      <c r="AG47" s="97"/>
      <c r="AH47" s="173"/>
      <c r="AI47" s="97"/>
      <c r="AJ47" s="97"/>
      <c r="AK47" s="97"/>
      <c r="AL47" s="97"/>
      <c r="AM47" s="173"/>
      <c r="AN47" s="99"/>
      <c r="AO47" s="97"/>
      <c r="AP47" s="97"/>
      <c r="AQ47" s="97"/>
      <c r="AR47" s="97"/>
      <c r="AS47" s="173"/>
      <c r="AT47" s="97"/>
      <c r="AU47" s="97"/>
      <c r="AV47" s="97"/>
      <c r="AW47" s="97"/>
      <c r="AX47" s="173"/>
      <c r="AY47" s="97"/>
      <c r="AZ47" s="97"/>
      <c r="BA47" s="97"/>
      <c r="BB47" s="97"/>
      <c r="BC47" s="173"/>
      <c r="BD47" s="99"/>
      <c r="BE47" s="97"/>
      <c r="BF47" s="97"/>
      <c r="BG47" s="97"/>
      <c r="BH47" s="97"/>
      <c r="BI47" s="173"/>
      <c r="BJ47" s="97"/>
      <c r="BK47" s="97"/>
      <c r="BL47" s="97"/>
      <c r="BM47" s="97"/>
      <c r="BN47" s="173"/>
      <c r="BO47" s="97"/>
      <c r="BP47" s="97"/>
      <c r="BQ47" s="97"/>
      <c r="BR47" s="97"/>
      <c r="BS47" s="173"/>
      <c r="BT47" s="99"/>
      <c r="BU47" s="101"/>
    </row>
    <row r="48" spans="1:73" ht="39" thickBot="1">
      <c r="A48" s="283">
        <v>28</v>
      </c>
      <c r="B48" s="249" t="s">
        <v>994</v>
      </c>
      <c r="C48" s="250"/>
      <c r="D48" s="224">
        <v>442</v>
      </c>
      <c r="E48" s="304">
        <v>470301001</v>
      </c>
      <c r="F48" s="306"/>
      <c r="G48" s="268" t="s">
        <v>1075</v>
      </c>
      <c r="H48" s="165"/>
      <c r="I48" s="97"/>
      <c r="J48" s="97"/>
      <c r="K48" s="97"/>
      <c r="L48" s="97"/>
      <c r="M48" s="173"/>
      <c r="N48" s="97"/>
      <c r="O48" s="97"/>
      <c r="P48" s="97"/>
      <c r="Q48" s="97"/>
      <c r="R48" s="173"/>
      <c r="S48" s="298">
        <v>1</v>
      </c>
      <c r="T48" s="300"/>
      <c r="U48" s="300"/>
      <c r="V48" s="300"/>
      <c r="W48" s="173"/>
      <c r="X48" s="99"/>
      <c r="Y48" s="97"/>
      <c r="Z48" s="97"/>
      <c r="AA48" s="97"/>
      <c r="AB48" s="97"/>
      <c r="AC48" s="173"/>
      <c r="AD48" s="97"/>
      <c r="AE48" s="97"/>
      <c r="AF48" s="97"/>
      <c r="AG48" s="97"/>
      <c r="AH48" s="173"/>
      <c r="AI48" s="97"/>
      <c r="AJ48" s="97"/>
      <c r="AK48" s="97"/>
      <c r="AL48" s="97"/>
      <c r="AM48" s="173"/>
      <c r="AN48" s="99"/>
      <c r="AO48" s="97"/>
      <c r="AP48" s="97"/>
      <c r="AQ48" s="97"/>
      <c r="AR48" s="97"/>
      <c r="AS48" s="173"/>
      <c r="AT48" s="97"/>
      <c r="AU48" s="97"/>
      <c r="AV48" s="97"/>
      <c r="AW48" s="97"/>
      <c r="AX48" s="173"/>
      <c r="AY48" s="97"/>
      <c r="AZ48" s="97"/>
      <c r="BA48" s="97"/>
      <c r="BB48" s="97"/>
      <c r="BC48" s="173"/>
      <c r="BD48" s="99"/>
      <c r="BE48" s="97"/>
      <c r="BF48" s="97"/>
      <c r="BG48" s="97"/>
      <c r="BH48" s="97"/>
      <c r="BI48" s="173"/>
      <c r="BJ48" s="97"/>
      <c r="BK48" s="97"/>
      <c r="BL48" s="97"/>
      <c r="BM48" s="97"/>
      <c r="BN48" s="173"/>
      <c r="BO48" s="97"/>
      <c r="BP48" s="97"/>
      <c r="BQ48" s="97"/>
      <c r="BR48" s="97"/>
      <c r="BS48" s="173"/>
      <c r="BT48" s="99"/>
      <c r="BU48" s="101"/>
    </row>
    <row r="49" spans="1:73" ht="77.25" thickBot="1">
      <c r="A49" s="283">
        <v>29</v>
      </c>
      <c r="B49" s="326" t="s">
        <v>994</v>
      </c>
      <c r="C49" s="319"/>
      <c r="D49" s="224">
        <v>142</v>
      </c>
      <c r="E49" s="304">
        <v>470301001</v>
      </c>
      <c r="F49" s="305"/>
      <c r="G49" s="268" t="s">
        <v>984</v>
      </c>
      <c r="H49" s="165"/>
      <c r="I49" s="97"/>
      <c r="J49" s="97"/>
      <c r="K49" s="97"/>
      <c r="L49" s="97"/>
      <c r="M49" s="173"/>
      <c r="N49" s="97"/>
      <c r="O49" s="97"/>
      <c r="P49" s="97"/>
      <c r="Q49" s="97"/>
      <c r="R49" s="173"/>
      <c r="S49" s="300"/>
      <c r="T49" s="298">
        <v>1</v>
      </c>
      <c r="U49" s="300"/>
      <c r="V49" s="300"/>
      <c r="W49" s="173"/>
      <c r="X49" s="99"/>
      <c r="Y49" s="97"/>
      <c r="Z49" s="97"/>
      <c r="AA49" s="97"/>
      <c r="AB49" s="97"/>
      <c r="AC49" s="173"/>
      <c r="AD49" s="97"/>
      <c r="AE49" s="97"/>
      <c r="AF49" s="97"/>
      <c r="AG49" s="97"/>
      <c r="AH49" s="173"/>
      <c r="AI49" s="97"/>
      <c r="AJ49" s="97"/>
      <c r="AK49" s="97"/>
      <c r="AL49" s="97"/>
      <c r="AM49" s="173"/>
      <c r="AN49" s="99"/>
      <c r="AO49" s="97"/>
      <c r="AP49" s="97"/>
      <c r="AQ49" s="97"/>
      <c r="AR49" s="97"/>
      <c r="AS49" s="173"/>
      <c r="AT49" s="97"/>
      <c r="AU49" s="97"/>
      <c r="AV49" s="97"/>
      <c r="AW49" s="97"/>
      <c r="AX49" s="173"/>
      <c r="AY49" s="97"/>
      <c r="AZ49" s="97"/>
      <c r="BA49" s="97"/>
      <c r="BB49" s="97"/>
      <c r="BC49" s="173"/>
      <c r="BD49" s="99"/>
      <c r="BE49" s="97"/>
      <c r="BF49" s="97"/>
      <c r="BG49" s="97"/>
      <c r="BH49" s="97"/>
      <c r="BI49" s="173"/>
      <c r="BJ49" s="97"/>
      <c r="BK49" s="97"/>
      <c r="BL49" s="97"/>
      <c r="BM49" s="97"/>
      <c r="BN49" s="173"/>
      <c r="BO49" s="97"/>
      <c r="BP49" s="97"/>
      <c r="BQ49" s="97"/>
      <c r="BR49" s="97"/>
      <c r="BS49" s="173"/>
      <c r="BT49" s="99"/>
      <c r="BU49" s="101"/>
    </row>
    <row r="50" spans="1:73" ht="39" thickBot="1">
      <c r="A50" s="283">
        <v>30</v>
      </c>
      <c r="B50" s="326" t="s">
        <v>994</v>
      </c>
      <c r="C50" s="319"/>
      <c r="D50" s="226">
        <v>329</v>
      </c>
      <c r="E50" s="307">
        <v>470301001</v>
      </c>
      <c r="F50" s="308"/>
      <c r="G50" s="276" t="s">
        <v>1130</v>
      </c>
      <c r="H50" s="153"/>
      <c r="I50" s="97"/>
      <c r="J50" s="97"/>
      <c r="K50" s="97"/>
      <c r="L50" s="97"/>
      <c r="M50" s="173"/>
      <c r="N50" s="97"/>
      <c r="O50" s="97"/>
      <c r="P50" s="97"/>
      <c r="Q50" s="97"/>
      <c r="R50" s="173"/>
      <c r="S50" s="300"/>
      <c r="T50" s="298">
        <v>1</v>
      </c>
      <c r="U50" s="300"/>
      <c r="V50" s="300"/>
      <c r="W50" s="173"/>
      <c r="X50" s="99"/>
      <c r="Y50" s="97"/>
      <c r="Z50" s="97"/>
      <c r="AA50" s="97"/>
      <c r="AB50" s="97"/>
      <c r="AC50" s="173"/>
      <c r="AD50" s="97"/>
      <c r="AE50" s="97"/>
      <c r="AF50" s="97"/>
      <c r="AG50" s="97"/>
      <c r="AH50" s="173"/>
      <c r="AI50" s="97"/>
      <c r="AJ50" s="97"/>
      <c r="AK50" s="97"/>
      <c r="AL50" s="97"/>
      <c r="AM50" s="173"/>
      <c r="AN50" s="99"/>
      <c r="AO50" s="97"/>
      <c r="AP50" s="97"/>
      <c r="AQ50" s="97"/>
      <c r="AR50" s="97"/>
      <c r="AS50" s="173"/>
      <c r="AT50" s="97"/>
      <c r="AU50" s="97"/>
      <c r="AV50" s="97"/>
      <c r="AW50" s="97"/>
      <c r="AX50" s="173"/>
      <c r="AY50" s="97"/>
      <c r="AZ50" s="97"/>
      <c r="BA50" s="97"/>
      <c r="BB50" s="97"/>
      <c r="BC50" s="173"/>
      <c r="BD50" s="99"/>
      <c r="BE50" s="97"/>
      <c r="BF50" s="97"/>
      <c r="BG50" s="97"/>
      <c r="BH50" s="97"/>
      <c r="BI50" s="173"/>
      <c r="BJ50" s="97"/>
      <c r="BK50" s="97"/>
      <c r="BL50" s="97"/>
      <c r="BM50" s="97"/>
      <c r="BN50" s="173"/>
      <c r="BO50" s="97"/>
      <c r="BP50" s="97"/>
      <c r="BQ50" s="97"/>
      <c r="BR50" s="97"/>
      <c r="BS50" s="173"/>
      <c r="BT50" s="99"/>
      <c r="BU50" s="101"/>
    </row>
    <row r="51" spans="1:73" ht="39" thickBot="1">
      <c r="A51" s="283">
        <v>31</v>
      </c>
      <c r="B51" s="211" t="s">
        <v>994</v>
      </c>
      <c r="C51" s="212"/>
      <c r="D51" s="227">
        <v>327</v>
      </c>
      <c r="E51" s="328">
        <v>470301001</v>
      </c>
      <c r="F51" s="354"/>
      <c r="G51" s="268" t="s">
        <v>1142</v>
      </c>
      <c r="H51" s="153"/>
      <c r="I51" s="97"/>
      <c r="J51" s="97"/>
      <c r="K51" s="97"/>
      <c r="L51" s="97"/>
      <c r="M51" s="173"/>
      <c r="N51" s="97"/>
      <c r="O51" s="97"/>
      <c r="P51" s="97"/>
      <c r="Q51" s="97"/>
      <c r="R51" s="173"/>
      <c r="S51" s="300"/>
      <c r="T51" s="298">
        <v>1</v>
      </c>
      <c r="U51" s="300"/>
      <c r="V51" s="300"/>
      <c r="W51" s="173"/>
      <c r="X51" s="99"/>
      <c r="Y51" s="170"/>
      <c r="Z51" s="170"/>
      <c r="AA51" s="170"/>
      <c r="AB51" s="170"/>
      <c r="AC51" s="173"/>
      <c r="AD51" s="97"/>
      <c r="AE51" s="97"/>
      <c r="AF51" s="97"/>
      <c r="AG51" s="97"/>
      <c r="AH51" s="173"/>
      <c r="AI51" s="97"/>
      <c r="AJ51" s="97"/>
      <c r="AK51" s="97"/>
      <c r="AL51" s="97"/>
      <c r="AM51" s="173"/>
      <c r="AN51" s="99"/>
      <c r="AO51" s="97"/>
      <c r="AP51" s="97"/>
      <c r="AQ51" s="97"/>
      <c r="AR51" s="97"/>
      <c r="AS51" s="173"/>
      <c r="AT51" s="97"/>
      <c r="AU51" s="97"/>
      <c r="AV51" s="97"/>
      <c r="AW51" s="97"/>
      <c r="AX51" s="173"/>
      <c r="AY51" s="97"/>
      <c r="AZ51" s="97"/>
      <c r="BA51" s="97"/>
      <c r="BB51" s="97"/>
      <c r="BC51" s="173"/>
      <c r="BD51" s="99"/>
      <c r="BE51" s="97"/>
      <c r="BF51" s="97"/>
      <c r="BG51" s="97"/>
      <c r="BH51" s="97"/>
      <c r="BI51" s="173"/>
      <c r="BJ51" s="97"/>
      <c r="BK51" s="97"/>
      <c r="BL51" s="97"/>
      <c r="BM51" s="97"/>
      <c r="BN51" s="173"/>
      <c r="BO51" s="97"/>
      <c r="BP51" s="97"/>
      <c r="BQ51" s="97"/>
      <c r="BR51" s="97"/>
      <c r="BS51" s="173"/>
      <c r="BT51" s="99"/>
      <c r="BU51" s="101"/>
    </row>
    <row r="52" spans="1:73" ht="39" thickBot="1">
      <c r="A52" s="283">
        <v>32</v>
      </c>
      <c r="B52" s="287" t="s">
        <v>994</v>
      </c>
      <c r="C52" s="244"/>
      <c r="D52" s="227">
        <v>373</v>
      </c>
      <c r="E52" s="328">
        <v>470301001</v>
      </c>
      <c r="F52" s="329"/>
      <c r="G52" s="268" t="s">
        <v>1025</v>
      </c>
      <c r="H52" s="153"/>
      <c r="I52" s="97"/>
      <c r="J52" s="97"/>
      <c r="K52" s="97"/>
      <c r="L52" s="97"/>
      <c r="M52" s="173"/>
      <c r="N52" s="97"/>
      <c r="O52" s="97"/>
      <c r="P52" s="97"/>
      <c r="Q52" s="97"/>
      <c r="R52" s="173"/>
      <c r="S52" s="300"/>
      <c r="T52" s="298">
        <v>1</v>
      </c>
      <c r="U52" s="300"/>
      <c r="V52" s="300"/>
      <c r="W52" s="173"/>
      <c r="X52" s="99"/>
      <c r="Y52" s="170"/>
      <c r="Z52" s="170"/>
      <c r="AA52" s="170"/>
      <c r="AB52" s="170"/>
      <c r="AC52" s="173"/>
      <c r="AD52" s="97"/>
      <c r="AE52" s="97"/>
      <c r="AF52" s="97"/>
      <c r="AG52" s="97"/>
      <c r="AH52" s="173"/>
      <c r="AI52" s="97"/>
      <c r="AJ52" s="97"/>
      <c r="AK52" s="97"/>
      <c r="AL52" s="97"/>
      <c r="AM52" s="173"/>
      <c r="AN52" s="99"/>
      <c r="AO52" s="97"/>
      <c r="AP52" s="97"/>
      <c r="AQ52" s="97"/>
      <c r="AR52" s="97"/>
      <c r="AS52" s="173"/>
      <c r="AT52" s="97"/>
      <c r="AU52" s="97"/>
      <c r="AV52" s="97"/>
      <c r="AW52" s="97"/>
      <c r="AX52" s="173"/>
      <c r="AY52" s="97"/>
      <c r="AZ52" s="97"/>
      <c r="BA52" s="97"/>
      <c r="BB52" s="97"/>
      <c r="BC52" s="173"/>
      <c r="BD52" s="99"/>
      <c r="BE52" s="97"/>
      <c r="BF52" s="97"/>
      <c r="BG52" s="97"/>
      <c r="BH52" s="97"/>
      <c r="BI52" s="173"/>
      <c r="BJ52" s="97"/>
      <c r="BK52" s="97"/>
      <c r="BL52" s="97"/>
      <c r="BM52" s="97"/>
      <c r="BN52" s="173"/>
      <c r="BO52" s="97"/>
      <c r="BP52" s="97"/>
      <c r="BQ52" s="97"/>
      <c r="BR52" s="97"/>
      <c r="BS52" s="173"/>
      <c r="BT52" s="99"/>
      <c r="BU52" s="101"/>
    </row>
    <row r="53" spans="1:73" ht="39" thickBot="1">
      <c r="A53" s="283">
        <v>33</v>
      </c>
      <c r="B53" s="318" t="s">
        <v>994</v>
      </c>
      <c r="C53" s="319"/>
      <c r="D53" s="228">
        <v>468</v>
      </c>
      <c r="E53" s="309">
        <v>470301001</v>
      </c>
      <c r="F53" s="310"/>
      <c r="G53" s="269" t="s">
        <v>1177</v>
      </c>
      <c r="H53" s="166"/>
      <c r="I53" s="133"/>
      <c r="J53" s="133"/>
      <c r="K53" s="133"/>
      <c r="L53" s="133"/>
      <c r="M53" s="98">
        <f>L53+K53+J53+I53</f>
        <v>0</v>
      </c>
      <c r="N53" s="133"/>
      <c r="O53" s="133"/>
      <c r="P53" s="133"/>
      <c r="Q53" s="133"/>
      <c r="R53" s="98">
        <f>Q53+P53+O53+N53</f>
        <v>0</v>
      </c>
      <c r="S53" s="301"/>
      <c r="T53" s="301"/>
      <c r="U53" s="298">
        <v>1</v>
      </c>
      <c r="V53" s="301"/>
      <c r="W53" s="98">
        <f>V53+U53+T53+S53</f>
        <v>1</v>
      </c>
      <c r="X53" s="99"/>
      <c r="Y53" s="170"/>
      <c r="Z53" s="170"/>
      <c r="AA53" s="170"/>
      <c r="AB53" s="170"/>
      <c r="AC53" s="98">
        <f>AB53+AA53+Z53+Y53</f>
        <v>0</v>
      </c>
      <c r="AD53" s="133"/>
      <c r="AE53" s="133"/>
      <c r="AF53" s="133"/>
      <c r="AG53" s="133"/>
      <c r="AH53" s="98">
        <f>AG53+AF53+AE53+AD53</f>
        <v>0</v>
      </c>
      <c r="AI53" s="133"/>
      <c r="AJ53" s="133"/>
      <c r="AK53" s="133"/>
      <c r="AL53" s="133"/>
      <c r="AM53" s="98">
        <f>AL53+AK53+AJ53+AI53</f>
        <v>0</v>
      </c>
      <c r="AN53" s="99"/>
      <c r="AO53" s="133"/>
      <c r="AP53" s="133"/>
      <c r="AQ53" s="133"/>
      <c r="AR53" s="133"/>
      <c r="AS53" s="98">
        <f>AR53+AQ53+AP53+AO53</f>
        <v>0</v>
      </c>
      <c r="AT53" s="133"/>
      <c r="AU53" s="133"/>
      <c r="AV53" s="133"/>
      <c r="AW53" s="133"/>
      <c r="AX53" s="98">
        <f>AW53+AV53+AU53+AT53</f>
        <v>0</v>
      </c>
      <c r="AY53" s="133"/>
      <c r="AZ53" s="133"/>
      <c r="BA53" s="133"/>
      <c r="BB53" s="133"/>
      <c r="BC53" s="98">
        <f>BB53+BA53+AZ53+AY53</f>
        <v>0</v>
      </c>
      <c r="BD53" s="99"/>
      <c r="BE53" s="133"/>
      <c r="BF53" s="133"/>
      <c r="BG53" s="133"/>
      <c r="BH53" s="133"/>
      <c r="BI53" s="98">
        <f>BH53+BG53+BF53+BE53</f>
        <v>0</v>
      </c>
      <c r="BJ53" s="133"/>
      <c r="BK53" s="133"/>
      <c r="BL53" s="133"/>
      <c r="BM53" s="133"/>
      <c r="BN53" s="98">
        <f>BM53+BL53+BK53+BJ53</f>
        <v>0</v>
      </c>
      <c r="BO53" s="133"/>
      <c r="BP53" s="133"/>
      <c r="BQ53" s="133"/>
      <c r="BR53" s="133"/>
      <c r="BS53" s="98">
        <f>BR53+BQ53+BP53+BO53</f>
        <v>0</v>
      </c>
      <c r="BT53" s="99"/>
      <c r="BU53" s="136"/>
    </row>
    <row r="54" spans="1:73" ht="77.25" thickBot="1">
      <c r="A54" s="283">
        <v>34</v>
      </c>
      <c r="B54" s="203" t="s">
        <v>994</v>
      </c>
      <c r="C54" s="204"/>
      <c r="D54" s="228">
        <v>339</v>
      </c>
      <c r="E54" s="309">
        <v>470301001</v>
      </c>
      <c r="F54" s="310"/>
      <c r="G54" s="269" t="s">
        <v>1155</v>
      </c>
      <c r="H54" s="166"/>
      <c r="I54" s="133"/>
      <c r="J54" s="133"/>
      <c r="K54" s="133"/>
      <c r="L54" s="133"/>
      <c r="M54" s="98"/>
      <c r="N54" s="133"/>
      <c r="O54" s="133"/>
      <c r="P54" s="133"/>
      <c r="Q54" s="133"/>
      <c r="R54" s="98"/>
      <c r="S54" s="301"/>
      <c r="T54" s="301"/>
      <c r="U54" s="298">
        <v>1</v>
      </c>
      <c r="V54" s="301"/>
      <c r="W54" s="98"/>
      <c r="X54" s="99"/>
      <c r="Y54" s="170"/>
      <c r="Z54" s="170"/>
      <c r="AA54" s="170"/>
      <c r="AB54" s="170"/>
      <c r="AC54" s="98"/>
      <c r="AD54" s="133"/>
      <c r="AE54" s="133"/>
      <c r="AF54" s="133"/>
      <c r="AG54" s="133"/>
      <c r="AH54" s="98"/>
      <c r="AI54" s="133"/>
      <c r="AJ54" s="133"/>
      <c r="AK54" s="133"/>
      <c r="AL54" s="133"/>
      <c r="AM54" s="98"/>
      <c r="AN54" s="99"/>
      <c r="AO54" s="133"/>
      <c r="AP54" s="133"/>
      <c r="AQ54" s="133"/>
      <c r="AR54" s="133"/>
      <c r="AS54" s="98"/>
      <c r="AT54" s="133"/>
      <c r="AU54" s="133"/>
      <c r="AV54" s="133"/>
      <c r="AW54" s="133"/>
      <c r="AX54" s="98"/>
      <c r="AY54" s="133"/>
      <c r="AZ54" s="133"/>
      <c r="BA54" s="133"/>
      <c r="BB54" s="133"/>
      <c r="BC54" s="98"/>
      <c r="BD54" s="99"/>
      <c r="BE54" s="133"/>
      <c r="BF54" s="133"/>
      <c r="BG54" s="133"/>
      <c r="BH54" s="133"/>
      <c r="BI54" s="98"/>
      <c r="BJ54" s="133"/>
      <c r="BK54" s="133"/>
      <c r="BL54" s="133"/>
      <c r="BM54" s="133"/>
      <c r="BN54" s="98"/>
      <c r="BO54" s="133"/>
      <c r="BP54" s="133"/>
      <c r="BQ54" s="133"/>
      <c r="BR54" s="133"/>
      <c r="BS54" s="98"/>
      <c r="BT54" s="99"/>
      <c r="BU54" s="136"/>
    </row>
    <row r="55" spans="1:73" ht="39" thickBot="1">
      <c r="A55" s="283">
        <v>35</v>
      </c>
      <c r="B55" s="249" t="s">
        <v>994</v>
      </c>
      <c r="C55" s="250"/>
      <c r="D55" s="228">
        <v>448</v>
      </c>
      <c r="E55" s="309">
        <v>470301001</v>
      </c>
      <c r="F55" s="310"/>
      <c r="G55" s="269" t="s">
        <v>1081</v>
      </c>
      <c r="H55" s="166"/>
      <c r="I55" s="133"/>
      <c r="J55" s="133"/>
      <c r="K55" s="133"/>
      <c r="L55" s="133"/>
      <c r="M55" s="98"/>
      <c r="N55" s="133"/>
      <c r="O55" s="133"/>
      <c r="P55" s="133"/>
      <c r="Q55" s="133"/>
      <c r="R55" s="98"/>
      <c r="S55" s="301"/>
      <c r="T55" s="301"/>
      <c r="U55" s="298">
        <v>1</v>
      </c>
      <c r="V55" s="301"/>
      <c r="W55" s="98"/>
      <c r="X55" s="99"/>
      <c r="Y55" s="170"/>
      <c r="Z55" s="170"/>
      <c r="AA55" s="170"/>
      <c r="AB55" s="170"/>
      <c r="AC55" s="98"/>
      <c r="AD55" s="133"/>
      <c r="AE55" s="133"/>
      <c r="AF55" s="133"/>
      <c r="AG55" s="133"/>
      <c r="AH55" s="98"/>
      <c r="AI55" s="133"/>
      <c r="AJ55" s="133"/>
      <c r="AK55" s="133"/>
      <c r="AL55" s="133"/>
      <c r="AM55" s="98"/>
      <c r="AN55" s="99"/>
      <c r="AO55" s="133"/>
      <c r="AP55" s="133"/>
      <c r="AQ55" s="133"/>
      <c r="AR55" s="133"/>
      <c r="AS55" s="98"/>
      <c r="AT55" s="133"/>
      <c r="AU55" s="133"/>
      <c r="AV55" s="133"/>
      <c r="AW55" s="133"/>
      <c r="AX55" s="98"/>
      <c r="AY55" s="133"/>
      <c r="AZ55" s="133"/>
      <c r="BA55" s="133"/>
      <c r="BB55" s="133"/>
      <c r="BC55" s="98"/>
      <c r="BD55" s="99"/>
      <c r="BE55" s="133"/>
      <c r="BF55" s="133"/>
      <c r="BG55" s="133"/>
      <c r="BH55" s="133"/>
      <c r="BI55" s="98"/>
      <c r="BJ55" s="133"/>
      <c r="BK55" s="133"/>
      <c r="BL55" s="133"/>
      <c r="BM55" s="133"/>
      <c r="BN55" s="98"/>
      <c r="BO55" s="133"/>
      <c r="BP55" s="133"/>
      <c r="BQ55" s="133"/>
      <c r="BR55" s="133"/>
      <c r="BS55" s="98"/>
      <c r="BT55" s="99"/>
      <c r="BU55" s="136"/>
    </row>
    <row r="56" spans="1:73" ht="39" thickBot="1">
      <c r="A56" s="283">
        <v>36</v>
      </c>
      <c r="B56" s="182" t="s">
        <v>994</v>
      </c>
      <c r="C56" s="181"/>
      <c r="D56" s="223">
        <v>112</v>
      </c>
      <c r="E56" s="307">
        <v>470301001</v>
      </c>
      <c r="F56" s="325"/>
      <c r="G56" s="269" t="s">
        <v>1131</v>
      </c>
      <c r="H56" s="167"/>
      <c r="I56" s="133"/>
      <c r="J56" s="133"/>
      <c r="K56" s="133"/>
      <c r="L56" s="133"/>
      <c r="M56" s="98"/>
      <c r="N56" s="133"/>
      <c r="O56" s="133"/>
      <c r="P56" s="133"/>
      <c r="Q56" s="133"/>
      <c r="R56" s="98"/>
      <c r="S56" s="301"/>
      <c r="T56" s="301"/>
      <c r="U56" s="298">
        <v>1</v>
      </c>
      <c r="V56" s="301"/>
      <c r="W56" s="98"/>
      <c r="X56" s="99"/>
      <c r="Y56" s="170"/>
      <c r="Z56" s="170"/>
      <c r="AA56" s="170"/>
      <c r="AB56" s="170"/>
      <c r="AC56" s="98"/>
      <c r="AD56" s="133"/>
      <c r="AE56" s="133"/>
      <c r="AF56" s="133"/>
      <c r="AG56" s="133"/>
      <c r="AH56" s="98"/>
      <c r="AI56" s="133"/>
      <c r="AJ56" s="133"/>
      <c r="AK56" s="133"/>
      <c r="AL56" s="133"/>
      <c r="AM56" s="98"/>
      <c r="AN56" s="99"/>
      <c r="AO56" s="133"/>
      <c r="AP56" s="133"/>
      <c r="AQ56" s="133"/>
      <c r="AR56" s="133"/>
      <c r="AS56" s="98"/>
      <c r="AT56" s="133"/>
      <c r="AU56" s="133"/>
      <c r="AV56" s="133"/>
      <c r="AW56" s="133"/>
      <c r="AX56" s="98"/>
      <c r="AY56" s="133"/>
      <c r="AZ56" s="133"/>
      <c r="BA56" s="133"/>
      <c r="BB56" s="133"/>
      <c r="BC56" s="98"/>
      <c r="BD56" s="99"/>
      <c r="BE56" s="133"/>
      <c r="BF56" s="133"/>
      <c r="BG56" s="133"/>
      <c r="BH56" s="133"/>
      <c r="BI56" s="98"/>
      <c r="BJ56" s="133"/>
      <c r="BK56" s="133"/>
      <c r="BL56" s="133"/>
      <c r="BM56" s="133"/>
      <c r="BN56" s="98"/>
      <c r="BO56" s="133"/>
      <c r="BP56" s="133"/>
      <c r="BQ56" s="133"/>
      <c r="BR56" s="133"/>
      <c r="BS56" s="98"/>
      <c r="BT56" s="99"/>
      <c r="BU56" s="136"/>
    </row>
    <row r="57" spans="1:73" ht="39" thickBot="1">
      <c r="A57" s="283">
        <v>37</v>
      </c>
      <c r="B57" s="318" t="s">
        <v>994</v>
      </c>
      <c r="C57" s="319"/>
      <c r="D57" s="223">
        <v>161</v>
      </c>
      <c r="E57" s="307">
        <v>470301001</v>
      </c>
      <c r="F57" s="325"/>
      <c r="G57" s="269" t="s">
        <v>1132</v>
      </c>
      <c r="H57" s="166"/>
      <c r="I57" s="133"/>
      <c r="J57" s="133"/>
      <c r="K57" s="133"/>
      <c r="L57" s="133"/>
      <c r="M57" s="98">
        <f>L57+K57+J57+I57</f>
        <v>0</v>
      </c>
      <c r="N57" s="133"/>
      <c r="O57" s="133"/>
      <c r="P57" s="133"/>
      <c r="Q57" s="133"/>
      <c r="R57" s="98">
        <f>Q57+P57+O57+N57</f>
        <v>0</v>
      </c>
      <c r="S57" s="301"/>
      <c r="T57" s="301"/>
      <c r="U57" s="301"/>
      <c r="V57" s="298">
        <v>1</v>
      </c>
      <c r="W57" s="98">
        <f>V57+U57+T57+S57</f>
        <v>1</v>
      </c>
      <c r="X57" s="99"/>
      <c r="Y57" s="170"/>
      <c r="Z57" s="170"/>
      <c r="AA57" s="170"/>
      <c r="AB57" s="170"/>
      <c r="AC57" s="98">
        <f>AB57+AA57+Z57+Y57</f>
        <v>0</v>
      </c>
      <c r="AD57" s="133"/>
      <c r="AE57" s="133"/>
      <c r="AF57" s="133"/>
      <c r="AG57" s="133"/>
      <c r="AH57" s="98">
        <f>AG57+AF57+AE57+AD57</f>
        <v>0</v>
      </c>
      <c r="AI57" s="133"/>
      <c r="AJ57" s="133"/>
      <c r="AK57" s="133"/>
      <c r="AL57" s="133"/>
      <c r="AM57" s="98">
        <f>AL57+AK57+AJ57+AI57</f>
        <v>0</v>
      </c>
      <c r="AN57" s="99"/>
      <c r="AO57" s="133"/>
      <c r="AP57" s="133"/>
      <c r="AQ57" s="133"/>
      <c r="AR57" s="133"/>
      <c r="AS57" s="98">
        <f>AR57+AQ57+AP57+AO57</f>
        <v>0</v>
      </c>
      <c r="AT57" s="133"/>
      <c r="AU57" s="133"/>
      <c r="AV57" s="133"/>
      <c r="AW57" s="133"/>
      <c r="AX57" s="98">
        <f>AW57+AV57+AU57+AT57</f>
        <v>0</v>
      </c>
      <c r="AY57" s="133"/>
      <c r="AZ57" s="133"/>
      <c r="BA57" s="133"/>
      <c r="BB57" s="133"/>
      <c r="BC57" s="98">
        <f>BB57+BA57+AZ57+AY57</f>
        <v>0</v>
      </c>
      <c r="BD57" s="99"/>
      <c r="BE57" s="133"/>
      <c r="BF57" s="133"/>
      <c r="BG57" s="133"/>
      <c r="BH57" s="133"/>
      <c r="BI57" s="98">
        <f>BH57+BG57+BF57+BE57</f>
        <v>0</v>
      </c>
      <c r="BJ57" s="133"/>
      <c r="BK57" s="133"/>
      <c r="BL57" s="133"/>
      <c r="BM57" s="133"/>
      <c r="BN57" s="98">
        <f>BM57+BL57+BK57+BJ57</f>
        <v>0</v>
      </c>
      <c r="BO57" s="133"/>
      <c r="BP57" s="133"/>
      <c r="BQ57" s="133"/>
      <c r="BR57" s="133"/>
      <c r="BS57" s="98">
        <f>BR57+BQ57+BP57+BO57</f>
        <v>0</v>
      </c>
      <c r="BT57" s="99"/>
      <c r="BU57" s="136"/>
    </row>
    <row r="58" spans="1:73" ht="39" thickBot="1">
      <c r="A58" s="283">
        <v>38</v>
      </c>
      <c r="B58" s="318" t="s">
        <v>994</v>
      </c>
      <c r="C58" s="319"/>
      <c r="D58" s="229">
        <v>155</v>
      </c>
      <c r="E58" s="307">
        <v>470301001</v>
      </c>
      <c r="F58" s="325"/>
      <c r="G58" s="269" t="s">
        <v>1133</v>
      </c>
      <c r="H58" s="88"/>
      <c r="I58" s="97"/>
      <c r="J58" s="97"/>
      <c r="K58" s="97"/>
      <c r="L58" s="97"/>
      <c r="M58" s="137">
        <f>L58+K58+J58+I58</f>
        <v>0</v>
      </c>
      <c r="N58" s="97"/>
      <c r="O58" s="97"/>
      <c r="P58" s="97"/>
      <c r="Q58" s="97"/>
      <c r="R58" s="137">
        <f>Q58+P58+O58+N58</f>
        <v>0</v>
      </c>
      <c r="S58" s="300"/>
      <c r="T58" s="300"/>
      <c r="U58" s="300"/>
      <c r="V58" s="298">
        <v>1</v>
      </c>
      <c r="W58" s="137">
        <f>V58+U58+T58+S58</f>
        <v>1</v>
      </c>
      <c r="X58" s="99"/>
      <c r="Y58" s="170"/>
      <c r="Z58" s="170"/>
      <c r="AA58" s="170"/>
      <c r="AB58" s="170"/>
      <c r="AC58" s="137">
        <f>AB58+AA58+Z58+Y58</f>
        <v>0</v>
      </c>
      <c r="AD58" s="97"/>
      <c r="AE58" s="97"/>
      <c r="AF58" s="97"/>
      <c r="AG58" s="97"/>
      <c r="AH58" s="137">
        <f>AG58+AF58+AE58+AD58</f>
        <v>0</v>
      </c>
      <c r="AI58" s="97"/>
      <c r="AJ58" s="97"/>
      <c r="AK58" s="97"/>
      <c r="AL58" s="97"/>
      <c r="AM58" s="137">
        <f>AL58+AK58+AJ58+AI58</f>
        <v>0</v>
      </c>
      <c r="AN58" s="99"/>
      <c r="AO58" s="97"/>
      <c r="AP58" s="97"/>
      <c r="AQ58" s="97"/>
      <c r="AR58" s="97"/>
      <c r="AS58" s="137">
        <f>AR58+AQ58+AP58+AO58</f>
        <v>0</v>
      </c>
      <c r="AT58" s="97"/>
      <c r="AU58" s="97"/>
      <c r="AV58" s="97"/>
      <c r="AW58" s="97"/>
      <c r="AX58" s="137">
        <f>AW58+AV58+AU58+AT58</f>
        <v>0</v>
      </c>
      <c r="AY58" s="97"/>
      <c r="AZ58" s="97"/>
      <c r="BA58" s="97"/>
      <c r="BB58" s="97"/>
      <c r="BC58" s="137">
        <f>BB58+BA58+AZ58+AY58</f>
        <v>0</v>
      </c>
      <c r="BD58" s="99"/>
      <c r="BE58" s="97"/>
      <c r="BF58" s="97"/>
      <c r="BG58" s="97"/>
      <c r="BH58" s="97"/>
      <c r="BI58" s="137">
        <f>BH58+BG58+BF58+BE58</f>
        <v>0</v>
      </c>
      <c r="BJ58" s="97"/>
      <c r="BK58" s="97"/>
      <c r="BL58" s="97"/>
      <c r="BM58" s="97"/>
      <c r="BN58" s="137">
        <f>BM58+BL58+BK58+BJ58</f>
        <v>0</v>
      </c>
      <c r="BO58" s="97"/>
      <c r="BP58" s="97"/>
      <c r="BQ58" s="97"/>
      <c r="BR58" s="97"/>
      <c r="BS58" s="137">
        <f>BR58+BQ58+BP58+BO58</f>
        <v>0</v>
      </c>
      <c r="BT58" s="99"/>
      <c r="BU58" s="101"/>
    </row>
    <row r="59" spans="1:73" ht="39" thickBot="1">
      <c r="A59" s="283">
        <v>39</v>
      </c>
      <c r="B59" s="318" t="s">
        <v>994</v>
      </c>
      <c r="C59" s="319"/>
      <c r="D59" s="223">
        <v>369</v>
      </c>
      <c r="E59" s="307">
        <v>470301001</v>
      </c>
      <c r="F59" s="325"/>
      <c r="G59" s="269" t="s">
        <v>1134</v>
      </c>
      <c r="H59" s="153"/>
      <c r="I59" s="97"/>
      <c r="J59" s="97"/>
      <c r="K59" s="97"/>
      <c r="L59" s="97"/>
      <c r="M59" s="137"/>
      <c r="N59" s="97"/>
      <c r="O59" s="97"/>
      <c r="P59" s="97"/>
      <c r="Q59" s="97"/>
      <c r="R59" s="137"/>
      <c r="S59" s="300"/>
      <c r="T59" s="300"/>
      <c r="U59" s="300"/>
      <c r="V59" s="298">
        <v>1</v>
      </c>
      <c r="W59" s="137"/>
      <c r="X59" s="99"/>
      <c r="Y59" s="170"/>
      <c r="Z59" s="170"/>
      <c r="AA59" s="170"/>
      <c r="AB59" s="170"/>
      <c r="AC59" s="137"/>
      <c r="AD59" s="97"/>
      <c r="AE59" s="97"/>
      <c r="AF59" s="97"/>
      <c r="AG59" s="97"/>
      <c r="AH59" s="137"/>
      <c r="AI59" s="97"/>
      <c r="AJ59" s="97"/>
      <c r="AK59" s="97"/>
      <c r="AL59" s="97"/>
      <c r="AM59" s="137"/>
      <c r="AN59" s="99"/>
      <c r="AO59" s="97"/>
      <c r="AP59" s="97"/>
      <c r="AQ59" s="97"/>
      <c r="AR59" s="97"/>
      <c r="AS59" s="137"/>
      <c r="AT59" s="97"/>
      <c r="AU59" s="97"/>
      <c r="AV59" s="97"/>
      <c r="AW59" s="97"/>
      <c r="AX59" s="137"/>
      <c r="AY59" s="97"/>
      <c r="AZ59" s="97"/>
      <c r="BA59" s="97"/>
      <c r="BB59" s="97"/>
      <c r="BC59" s="137"/>
      <c r="BD59" s="99"/>
      <c r="BE59" s="97"/>
      <c r="BF59" s="97"/>
      <c r="BG59" s="97"/>
      <c r="BH59" s="97"/>
      <c r="BI59" s="137"/>
      <c r="BJ59" s="97"/>
      <c r="BK59" s="97"/>
      <c r="BL59" s="97"/>
      <c r="BM59" s="97"/>
      <c r="BN59" s="137"/>
      <c r="BO59" s="97"/>
      <c r="BP59" s="97"/>
      <c r="BQ59" s="97"/>
      <c r="BR59" s="97"/>
      <c r="BS59" s="137"/>
      <c r="BT59" s="99"/>
      <c r="BU59" s="101"/>
    </row>
    <row r="60" spans="1:73" ht="77.25" thickBot="1">
      <c r="A60" s="283">
        <v>40</v>
      </c>
      <c r="B60" s="318" t="s">
        <v>994</v>
      </c>
      <c r="C60" s="319"/>
      <c r="D60" s="228">
        <v>281</v>
      </c>
      <c r="E60" s="309">
        <v>470301001</v>
      </c>
      <c r="F60" s="310"/>
      <c r="G60" s="269" t="s">
        <v>1135</v>
      </c>
      <c r="H60" s="153"/>
      <c r="I60" s="97"/>
      <c r="J60" s="97"/>
      <c r="K60" s="97"/>
      <c r="L60" s="97"/>
      <c r="M60" s="137">
        <f>L60+K60+J60+I60</f>
        <v>0</v>
      </c>
      <c r="N60" s="97"/>
      <c r="O60" s="97"/>
      <c r="P60" s="97"/>
      <c r="Q60" s="97"/>
      <c r="R60" s="137">
        <f>Q60+P60+O60+N60</f>
        <v>0</v>
      </c>
      <c r="S60" s="300"/>
      <c r="T60" s="300"/>
      <c r="U60" s="300"/>
      <c r="V60" s="298">
        <v>1</v>
      </c>
      <c r="W60" s="137">
        <f>V60+U60+T60+S60</f>
        <v>1</v>
      </c>
      <c r="X60" s="99"/>
      <c r="Y60" s="170"/>
      <c r="Z60" s="170"/>
      <c r="AA60" s="170"/>
      <c r="AB60" s="170"/>
      <c r="AC60" s="137">
        <f>AB60+AA60+Z60+Y60</f>
        <v>0</v>
      </c>
      <c r="AD60" s="97"/>
      <c r="AE60" s="97"/>
      <c r="AF60" s="97"/>
      <c r="AG60" s="97"/>
      <c r="AH60" s="137">
        <f>AG60+AF60+AE60+AD60</f>
        <v>0</v>
      </c>
      <c r="AI60" s="97"/>
      <c r="AJ60" s="97"/>
      <c r="AK60" s="97"/>
      <c r="AL60" s="97"/>
      <c r="AM60" s="137">
        <f>AL60+AK60+AJ60+AI60</f>
        <v>0</v>
      </c>
      <c r="AN60" s="99"/>
      <c r="AO60" s="97"/>
      <c r="AP60" s="97"/>
      <c r="AQ60" s="97"/>
      <c r="AR60" s="97"/>
      <c r="AS60" s="137">
        <f>AR60+AQ60+AP60+AO60</f>
        <v>0</v>
      </c>
      <c r="AT60" s="97"/>
      <c r="AU60" s="97"/>
      <c r="AV60" s="97"/>
      <c r="AW60" s="97"/>
      <c r="AX60" s="137">
        <f>AW60+AV60+AU60+AT60</f>
        <v>0</v>
      </c>
      <c r="AY60" s="97"/>
      <c r="AZ60" s="97"/>
      <c r="BA60" s="97"/>
      <c r="BB60" s="97"/>
      <c r="BC60" s="137">
        <f>BB60+BA60+AZ60+AY60</f>
        <v>0</v>
      </c>
      <c r="BD60" s="99"/>
      <c r="BE60" s="97"/>
      <c r="BF60" s="97"/>
      <c r="BG60" s="97"/>
      <c r="BH60" s="97"/>
      <c r="BI60" s="137">
        <f>BH60+BG60+BF60+BE60</f>
        <v>0</v>
      </c>
      <c r="BJ60" s="97"/>
      <c r="BK60" s="97"/>
      <c r="BL60" s="97"/>
      <c r="BM60" s="97"/>
      <c r="BN60" s="137">
        <f>BM60+BL60+BK60+BJ60</f>
        <v>0</v>
      </c>
      <c r="BO60" s="97"/>
      <c r="BP60" s="97"/>
      <c r="BQ60" s="97"/>
      <c r="BR60" s="97"/>
      <c r="BS60" s="137">
        <f>BR60+BQ60+BP60+BO60</f>
        <v>0</v>
      </c>
      <c r="BT60" s="99"/>
      <c r="BU60" s="101"/>
    </row>
    <row r="61" spans="1:73" ht="39" thickBot="1">
      <c r="A61" s="283">
        <v>41</v>
      </c>
      <c r="B61" s="318" t="s">
        <v>994</v>
      </c>
      <c r="C61" s="319"/>
      <c r="D61" s="238">
        <v>370</v>
      </c>
      <c r="E61" s="309">
        <v>470301001</v>
      </c>
      <c r="F61" s="310"/>
      <c r="G61" s="272" t="s">
        <v>1136</v>
      </c>
      <c r="H61" s="239"/>
      <c r="I61" s="97"/>
      <c r="J61" s="97"/>
      <c r="K61" s="97"/>
      <c r="L61" s="97"/>
      <c r="M61" s="137"/>
      <c r="N61" s="97"/>
      <c r="O61" s="97"/>
      <c r="P61" s="97"/>
      <c r="Q61" s="97"/>
      <c r="R61" s="137"/>
      <c r="S61" s="300"/>
      <c r="T61" s="300"/>
      <c r="U61" s="300"/>
      <c r="V61" s="298">
        <v>1</v>
      </c>
      <c r="W61" s="137"/>
      <c r="X61" s="99"/>
      <c r="Y61" s="170"/>
      <c r="Z61" s="170"/>
      <c r="AA61" s="170"/>
      <c r="AB61" s="170"/>
      <c r="AC61" s="137"/>
      <c r="AD61" s="97"/>
      <c r="AE61" s="97"/>
      <c r="AF61" s="97"/>
      <c r="AG61" s="97"/>
      <c r="AH61" s="137"/>
      <c r="AI61" s="97"/>
      <c r="AJ61" s="97"/>
      <c r="AK61" s="97"/>
      <c r="AL61" s="97"/>
      <c r="AM61" s="137"/>
      <c r="AN61" s="99"/>
      <c r="AO61" s="97"/>
      <c r="AP61" s="97"/>
      <c r="AQ61" s="97"/>
      <c r="AR61" s="97"/>
      <c r="AS61" s="137"/>
      <c r="AT61" s="97"/>
      <c r="AU61" s="97"/>
      <c r="AV61" s="97"/>
      <c r="AW61" s="97"/>
      <c r="AX61" s="137"/>
      <c r="AY61" s="97"/>
      <c r="AZ61" s="97"/>
      <c r="BA61" s="97"/>
      <c r="BB61" s="97"/>
      <c r="BC61" s="137"/>
      <c r="BD61" s="99"/>
      <c r="BE61" s="97"/>
      <c r="BF61" s="97"/>
      <c r="BG61" s="97"/>
      <c r="BH61" s="97"/>
      <c r="BI61" s="137"/>
      <c r="BJ61" s="97"/>
      <c r="BK61" s="97"/>
      <c r="BL61" s="97"/>
      <c r="BM61" s="97"/>
      <c r="BN61" s="137"/>
      <c r="BO61" s="97"/>
      <c r="BP61" s="97"/>
      <c r="BQ61" s="97"/>
      <c r="BR61" s="97"/>
      <c r="BS61" s="137"/>
      <c r="BT61" s="99"/>
      <c r="BU61" s="101"/>
    </row>
    <row r="62" spans="1:73" ht="37.5" customHeight="1" thickBot="1">
      <c r="A62" s="327"/>
      <c r="B62" s="355" t="s">
        <v>991</v>
      </c>
      <c r="C62" s="356"/>
      <c r="D62" s="356"/>
      <c r="E62" s="356"/>
      <c r="F62" s="356"/>
      <c r="G62" s="357"/>
      <c r="H62" s="174"/>
      <c r="I62" s="102"/>
      <c r="J62" s="102"/>
      <c r="K62" s="102">
        <f>K61+K60+K59+K58+K57+K56+K55+K54+K53+K52+K51+K50+K49+K48+K47+K46+K45+K44+K43+K42+K41+K40+K39+K38+K37+K36+K35+K34+K33+K32+K31+K29+K30+K28+K27+K26+K25+K24+K23+K22+K21</f>
        <v>4</v>
      </c>
      <c r="L62" s="102">
        <f>L61+L60+L59+L58+L57+L56+L55+L54+L53+L52+L51+L50+L49+L48+L47+L46+L45+L44+L43+L42+L41+L40+L39+L38+L37+L36+L35+L34+L33+L32+L31+L29+L30+L28+L27+L26+L25+L24+L23+L22+L21</f>
        <v>4</v>
      </c>
      <c r="M62" s="102">
        <f>L62+K62+J62+I62</f>
        <v>8</v>
      </c>
      <c r="N62" s="102">
        <f>N61+N60+N59+N58+N57+N56+N55+N54+N53+N52+N51+N50+N49+N48+N47+N46+N45+N44+N43+N42+N41+N40+N39+N38+N37+N36+N35+N34+N33+N32+N31+N29+N30+N28+N27+N26+N25+N24+N23+N22+N21</f>
        <v>4</v>
      </c>
      <c r="O62" s="102">
        <f>O61+O60+O59+O58+O57+O56+O55+O54+O53+O52+O51+O50+O49+O48+O47+O46+O45+O44+O43+O42+O41+O40+O39+O38+O37+O36+O35+O34+O33+O32+O31+O29+O30+O28+O27+O26+O25+O24+O23+O22+O21</f>
        <v>4</v>
      </c>
      <c r="P62" s="102">
        <f>P61+P60+P59+P58+P57+P56+P55+P54+P53+P52+P51+P50+P49+P48+P47+P46+P45+P44+P43+P42+P41+P40+P39+P38+P37+P36+P35+P34+P33+P32+P31+P29+P30+P28+P27+P26+P25+P24+P23+P22+P21</f>
        <v>4</v>
      </c>
      <c r="Q62" s="102">
        <f>Q61+Q60+Q59+Q58+Q57+Q56+Q55+Q54+Q53+Q52+Q51+Q50+Q49+Q48+Q47+Q46+Q45+Q44+Q43+Q42+Q41+Q40+Q39+Q38+Q37+Q36+Q35+Q34+Q33+Q32+Q31+Q29+Q30+Q28+Q27+Q26+Q25+Q24+Q23+Q22+Q21</f>
        <v>4</v>
      </c>
      <c r="R62" s="102">
        <f>Q62+P62+O62+N62</f>
        <v>16</v>
      </c>
      <c r="S62" s="102">
        <f>S61+S60+S59+S58+S57+S56+S55+S54+S53+S52+S51+S50+S49+S48+S47+S46+S45+S44+S43+S42+S41+S40+S39+S38+S37+S36+S35+S34+S33+S32+S31+S29+S30+S28+S27+S26+S25+S24+S23+S22+S21</f>
        <v>4</v>
      </c>
      <c r="T62" s="102">
        <f>T61+T60+T59+T58+T57+T56+T55+T54+T53+T52+T51+T50+T49+T48+T47+T46+T45+T44+T43+T42+T41+T40+T39+T38+T37+T36+T35+T34+T33+T32+T31+T29+T30+T28+T27+T26+T25+T24+T23+T22+T21</f>
        <v>4</v>
      </c>
      <c r="U62" s="102">
        <f>U61+U60+U59+U58+U57+U56+U55+U54+U53+U52+U51+U50+U49+U48+U47+U46+U45+U44+U43+U42+U41+U40+U39+U38+U37+U36+U35+U34+U33+U32+U31+U29+U30+U28+U27+U26+U25+U24+U23+U22+U21</f>
        <v>4</v>
      </c>
      <c r="V62" s="102">
        <f>V61+V60+V59+V58+V57+V56+V55+V54+V53+V52+V51+V50+V49+V48+V47+V46+V45+V44+V43+V42+V41+V40+V39+V38+V37+V36+V35+V34+V33+V32+V31+V29+V30+V28+V27+V26+V25+V24+V23+V22+V21</f>
        <v>5</v>
      </c>
      <c r="W62" s="102">
        <f>V62+U62+T62+S62</f>
        <v>17</v>
      </c>
      <c r="X62" s="109">
        <f>W62+R62+M62</f>
        <v>41</v>
      </c>
      <c r="Y62" s="191">
        <f>Y61+Y60+Y59+Y58+Y57+Y56+Y55+Y54+Y53+Y52+Y51+Y50+Y49+Y48+Y47+Y46+Y45+Y44+Y43+Y42+Y41+Y40+Y39+Y38+Y37+Y36+Y35+Y34+Y33+Y32+Y31+Y30+Y29+Y28+Y27+Y26+Y25+Y24+Y23+Y22+Y21</f>
        <v>0</v>
      </c>
      <c r="Z62" s="191">
        <f>Z61+Z60+Z59+Z58+Z57+Z56+Z55+Z54+Z53+Z52+Z51+Z50+Z49+Z48+Z47+Z46+Z45+Z44+Z43+Z42+Z41+Z40+Z39+Z38+Z37+Z36+Z35+Z34+Z33+Z32+Z31+Z30+Z29+Z28+Z27+Z26+Z25+Z24+Z23+Z22+Z21</f>
        <v>0</v>
      </c>
      <c r="AA62" s="191">
        <f>AA61+AA60+AA59+AA58+AA57+AA56+AA55+AA54+AA53+AA52+AA51+AA50+AA49+AA48+AA47+AA46+AA45+AA44+AA43+AA42+AA41+AA40+AA39+AA38+AA37+AA36+AA35+AA34+AA33+AA32+AA31+AA30+AA29+AA28+AA27+AA26+AA25+AA24+AA23+AA22+AA21</f>
        <v>0</v>
      </c>
      <c r="AB62" s="191">
        <f>AB61+AB60+AB59+AB58+AB57+AB56+AB55+AB54+AB53+AB52+AB51+AB50+AB49+AB48+AB47+AB46+AB45+AB44+AB43+AB42+AB41+AB40+AB39+AB38+AB37+AB36+AB35+AB34+AB33+AB32+AB31+AB30+AB29+AB28+AB27+AB26+AB25+AB24+AB23+AB22+AB21</f>
        <v>0</v>
      </c>
      <c r="AC62" s="191">
        <f>AB62+AA62+Z62+Y62</f>
        <v>0</v>
      </c>
      <c r="AD62" s="191">
        <f>AD61+AD60+AD59+AD58+AD57+AD56+AD55+AD54+AD53+AD52+AD51+AD50+AD49+AD48+AD47+AD46+AD45+AD44+AD43+AD42+AD41+AD40+AD39+AD38+AD37+AD36+AD35+AD34+AD33+AD32+AD31+AD30+AD29+AD28+AD27+AD26+AD25+AD24+AD23+AD22+AD21</f>
        <v>0</v>
      </c>
      <c r="AE62" s="191">
        <f>AE61+AE60+AE59+AE58+AE57+AE56+AE55+AE54+AE53+AE52+AE51+AE50+AE49+AE48+AE47+AE46+AE45+AE44+AE43+AE42+AE41+AE40+AE39+AE38+AE37+AE36+AE35+AE34+AE33+AE32+AE31+AE30+AE29+AE28+AE27+AE26+AE25+AE24+AE23+AE22+AE21</f>
        <v>0</v>
      </c>
      <c r="AF62" s="191">
        <f>AF61+AF60+AF59+AF58+AF57+AF56+AF55+AF54+AF53+AF52+AF51+AF50+AF49+AF48+AF47+AF46+AF45+AF44+AF43+AF42+AF41+AF40+AF39+AF38+AF37+AF36+AF35+AF34+AF33+AF32+AF31+AF30+AF29+AF28+AF27+AF26+AF25+AF24+AF23+AF22+AF21</f>
        <v>0</v>
      </c>
      <c r="AG62" s="191">
        <f>AG61+AG60+AG59+AG58+AG57+AG56+AG55+AG54+AG53+AG52+AG51+AG50+AG49+AG48+AG47+AG46+AG45+AG44+AG43+AG42+AG41+AG40+AG39+AG38+AG37+AG36+AG35+AG34+AG33+AG32+AG31+AG30+AG29+AG28+AG27+AG26+AG25+AG24+AG23+AG22+AG21</f>
        <v>0</v>
      </c>
      <c r="AH62" s="191">
        <f>AG62+AF62+AE62+AD62</f>
        <v>0</v>
      </c>
      <c r="AI62" s="191">
        <f>AI61+AI60+AI59+AI58+AI57+AI56+AI55+AI54+AI53+AI52+AI51+AI50+AI49+AI48+AI47+AI46+AI45+AI44+AI43+AI42+AI41+AI40+AI39+AI38+AI37+AI36+AI35+AI34+AI33+AI32+AI31+AI30+AI29+AI28+AI27+AI26+AI25+AI24+AI23+AI22+AI21</f>
        <v>0</v>
      </c>
      <c r="AJ62" s="191">
        <f>AJ61+AJ60+AJ59+AJ58+AJ57+AJ56+AJ55+AJ54+AJ53+AJ52+AJ51+AJ50+AJ49+AJ48+AJ47+AJ46+AJ45+AJ44+AJ43+AJ42+AJ41+AJ40+AJ39+AJ38+AJ37+AJ36+AJ35+AJ34+AJ33+AJ32+AJ31+AJ30+AJ29+AJ28+AJ27+AJ26+AJ25+AJ24+AJ23+AJ22+AJ21</f>
        <v>0</v>
      </c>
      <c r="AK62" s="191">
        <f>AK61+AK60+AK59+AK58+AK57+AK56+AK55+AK54+AK53+AK52+AK51+AK50+AK49+AK48+AK47+AK46+AK45+AK44+AK43+AK42+AK41+AK40+AK39+AK38+AK37+AK36+AK35+AK34+AK33+AK32+AK31+AK30+AK29+AK28+AK27+AK26+AK25+AK24+AK23+AK22+AK21</f>
        <v>0</v>
      </c>
      <c r="AL62" s="191">
        <f>AL61+AL60+AL59+AL58+AL57+AL56+AL55+AL54+AL53+AL52+AL51+AL50+AL49+AL48+AL47+AL46+AL45+AL44+AL43+AL42+AL41+AL40+AL39+AL38+AL37+AL36+AL35+AL34+AL33+AL32+AL31+AL30+AL29+AL28+AL27+AL26+AL25+AL24+AL23+AL22+AL21</f>
        <v>0</v>
      </c>
      <c r="AM62" s="191">
        <f>AL62+AK62+AJ62+AI62</f>
        <v>0</v>
      </c>
      <c r="AN62" s="192">
        <f>AM62+AH62+AC62</f>
        <v>0</v>
      </c>
      <c r="AO62" s="191">
        <f>AO61+AO60+AO59+AO58+AO57+AO56+AO55+AO54+AO53+AO52+AO51+AO50+AO49+AO48+AO47+AO46+AO45+AO44+AO43+AO42+AO41+AO40+AO39+AO38+AO37+AO36+AO35+AO34+AO33+AO32+AO31+AO30+AO29+AO28+AO27+AO26+AO25+AO24+AO23+AO22+AO21</f>
        <v>0</v>
      </c>
      <c r="AP62" s="191">
        <f>AP61+AP60+AP59+AP58+AP57+AP56+AP55+AP54+AP53+AP52+AP51+AP50+AP49+AP48+AP47+AP46+AP45+AP44+AP43+AP42+AP41+AP40+AP39+AP38+AP37+AP36+AP35+AP34+AP33+AP32+AP31+AP30+AP29+AP28+AP27+AP26+AP25+AP24+AP23+AP22+AP21</f>
        <v>0</v>
      </c>
      <c r="AQ62" s="191">
        <f>AQ61+AQ60+AQ59+AQ58+AQ57+AQ56+AQ55+AQ54+AQ53+AQ52+AQ51+AQ50+AQ49+AQ48+AQ47+AQ46+AQ45+AQ44+AQ43+AQ42+AQ41+AQ40+AQ39+AQ38+AQ37+AQ36+AQ35+AQ34+AQ33+AQ32+AQ31+AQ30+AQ29+AQ28+AQ27+AQ26+AQ25+AQ24+AQ23+AQ22+AQ21</f>
        <v>0</v>
      </c>
      <c r="AR62" s="191">
        <f>AR61+AR60+AR59+AR58+AR57+AR56+AR55+AR54+AR53+AR52+AR51+AR50+AR49+AR48+AR47+AR46+AR45+AR44+AR43+AR42+AR41+AR40+AR39+AR38+AR37+AR36+AR35+AR34+AR33+AR32+AR31+AR30+AR29+AR28+AR27+AR26+AR25+AR24+AR23+AR22+AR21</f>
        <v>0</v>
      </c>
      <c r="AS62" s="191">
        <f>AR62+AQ62+AP62+AO62</f>
        <v>0</v>
      </c>
      <c r="AT62" s="191">
        <f>AT61+AT60+AT59+AT58+AT57+AT56+AT55+AT54+AT53+AT52+AT51+AT50+AT49+AT48+AT47+AT46+AT45+AT44+AT43+AT42+AT41+AT40+AT39+AT38+AT37+AT36+AT35+AT34+AT33+AT32+AT31+AT30+AT29+AT28+AT27+AT26+AT25+AT24+AT23+AT22+AT21</f>
        <v>0</v>
      </c>
      <c r="AU62" s="191">
        <f>AU61+AU60+AU59+AU58+AU57+AU56+AU55+AU54+AU53+AU52+AU51+AU50+AU49+AU48+AU47+AU46+AU45+AU44+AU43+AU42+AU41+AU40+AU39+AU38+AU37+AU36+AU35+AU34+AU33+AU32+AU31+AU30+AU29+AU28+AU27+AU26+AU25+AU24+AU23+AU22+AU21</f>
        <v>0</v>
      </c>
      <c r="AV62" s="191">
        <f>AV61+AV60+AV59+AV58+AV57+AV56+AV55+AV54+AV53+AV52+AV51+AV50+AV49+AV48+AV47+AV46+AV45+AV44+AV43+AV42+AV41+AV40+AV39+AV38+AV37+AV36+AV35+AV34+AV33+AV32+AV31+AV30+AV29+AV28+AV27+AV26+AV25+AV24+AV23+AV22+AV21</f>
        <v>0</v>
      </c>
      <c r="AW62" s="191">
        <f>AW61+AW60+AW59+AW58+AW57+AW56+AW55+AW54+AW53+AW52+AW51+AW50+AW49+AW48+AW47+AW46+AW45+AW44+AW43+AW42+AW41+AW40+AW39+AW38+AW37+AW36+AW35+AW34+AW33+AW32+AW31+AW30+AW29+AW28+AW27+AW26+AW25+AW24+AW23+AW22+AW21</f>
        <v>0</v>
      </c>
      <c r="AX62" s="191">
        <f>AW62+AV62+AU62+AT62</f>
        <v>0</v>
      </c>
      <c r="AY62" s="191">
        <f>AY61+AY60+AY59+AY58+AY57+AY56+AY55+AY54+AY53+AY52+AY51+AY50+AY49+AY48+AY47+AY46+AY45+AY44+AY43+AY42+AY41+AY40+AY39+AY38+AY37+AY36+AY35+AY34+AY33+AY32+AY31+AY30+AY29+AY28+AY27+AY26+AY25+AY24+AY23+AY22+AY21</f>
        <v>0</v>
      </c>
      <c r="AZ62" s="191">
        <f>AZ61+AZ60+AZ59+AZ58+AZ57+AZ56+AZ55+AZ54+AZ53+AZ52+AZ51+AZ50+AZ49+AZ48+AZ47+AZ46+AZ45+AZ44+AZ43+AZ42+AZ41+AZ40+AZ39+AZ38+AZ37+AZ36+AZ35+AZ34+AZ33+AZ32+AZ31+AZ30+AZ29+AZ28+AZ27+AZ26+AZ25+AZ24+AZ23+AZ22+AZ21</f>
        <v>0</v>
      </c>
      <c r="BA62" s="191">
        <f>BA61+BA60+BA59+BA58+BA57+BA56+BA55+BA54+BA53+BA52+BA51+BA50+BA49+BA48+BA47+BA46+BA45+BA44+BA43+BA42+BA41+BA40+BA39+BA38+BA37+BA36+BA35+BA34+BA33+BA32+BA31+BA30+BA29+BA28+BA27+BA26+BA25+BA24+BA23+BA22+BA21</f>
        <v>0</v>
      </c>
      <c r="BB62" s="191">
        <f>BB61+BB60+BB59+BB58+BB57+BB56+BB55+BB54+BB53+BB52+BB51+BB50+BB49+BB48+BB47+BB46+BB45+BB44+BB43+BB42+BB41+BB40+BB39+BB38+BB37+BB36+BB35+BB34+BB33+BB32+BB31+BB30+BB29+BB28+BB27+BB26+BB25+BB24+BB23+BB22+BB21</f>
        <v>0</v>
      </c>
      <c r="BC62" s="191">
        <f>BB62+BA62+AZ62+AY62</f>
        <v>0</v>
      </c>
      <c r="BD62" s="192">
        <f>BC62+AX62+AS62</f>
        <v>0</v>
      </c>
      <c r="BE62" s="191">
        <f>BE61+BE60+BE59+BE58+BE57+BE56+BE55+BE54+BE53+BE52+BE51+BE50+BE49+BE48+BE47+BE46+BE45+BE44+BE43+BE42+BE41+BE40+BE39+BE38+BE37+BE36+BE35+BE34+BE33+BE32+BE31+BE30+BE29+BE28+BE27+BE26+BE25+BE24+BE23+BE22+BE21</f>
        <v>0</v>
      </c>
      <c r="BF62" s="191">
        <f>BF61+BF60+BF59+BF58+BF57+BF56+BF55+BF54+BF53+BF52+BF51+BF50+BF49+BF48+BF47+BF46+BF45+BF44+BF43+BF42+BF41+BF40+BF39+BF38+BF37+BF36+BF35+BF34+BF33+BF32+BF31+BF30+BF29+BF28+BF27+BF26+BF25+BF24+BF23+BF22+BF21</f>
        <v>0</v>
      </c>
      <c r="BG62" s="191">
        <f>BG61+BG60+BG59+BG58+BG57+BG56+BG55+BG54+BG53+BG52+BG51+BG50+BG49+BG48+BG47+BG46+BG45+BG44+BG43+BG42+BG41+BG40+BG39+BG38+BG37+BG36+BG35+BG34+BG33+BG32+BG31+BG30+BG29+BG28+BG27+BG26+BG25+BG24+BG23+BG22+BG21</f>
        <v>0</v>
      </c>
      <c r="BH62" s="191">
        <f>BH61+BH60+BH59+BH58+BH57+BH56+BH55+BH54+BH53+BH52+BH51+BH50+BH49+BH48+BH47+BH46+BH45+BH44+BH43+BH42+BH41+BH40+BH39+BH38+BH37+BH36+BH35+BH34+BH33+BH32+BH31+BH30+BH29+BH28+BH27+BH26+BH25+BH24+BH23+BH22+BH21</f>
        <v>0</v>
      </c>
      <c r="BI62" s="191">
        <f>BH62+BG62+BF62+BE62</f>
        <v>0</v>
      </c>
      <c r="BJ62" s="191">
        <f>BJ61+BJ60+BJ59+BJ58+BJ57+BJ56+BJ55+BJ54+BJ53+BJ52+BJ51+BJ50+BJ49+BJ48+BJ47+BJ46+BJ45+BJ44+BJ43+BJ42+BJ41+BJ40+BJ39+BJ38+BJ37+BJ36+BJ35+BJ34+BJ33+BJ32+BJ31+BJ30+BJ29+BJ28+BJ27+BJ26+BJ25+BJ24+BJ23+BJ22+BJ21</f>
        <v>0</v>
      </c>
      <c r="BK62" s="191">
        <f>BK61+BK60+BK59+BK58+BK57+BK56+BK55+BK54+BK53+BK52+BK51+BK50+BK49+BK48+BK47+BK46+BK45+BK44+BK43+BK42+BK41+BK40+BK39+BK38+BK37+BK36+BK35+BK34+BK33+BK32+BK31+BK30+BK29+BK28+BK27+BK26+BK25+BK24+BK23+BK22+BK21</f>
        <v>0</v>
      </c>
      <c r="BL62" s="191">
        <f>BL61+BL60+BL59+BL58+BL57+BL56+BL55+BL54+BL53+BL52+BL51+BL50+BL49+BL48+BL47+BL46+BL45+BL44+BL43+BL42+BL41+BL40+BL39+BL38+BL37+BL36+BL35+BL34+BL33+BL32+BL31+BL30+BL29+BL28+BL27+BL26+BL25+BL24+BL23+BL22+BL21</f>
        <v>0</v>
      </c>
      <c r="BM62" s="191">
        <f>BM61+BM60+BM59+BM58+BM57+BM56+BM55+BM54+BM53+BM52+BM51+BM50+BM49+BM48+BM47+BM46+BM45+BM44+BM43+BM42+BM41+BM40+BM39+BM38+BM37+BM36+BM35+BM34+BM33+BM32+BM31+BM30+BM29+BM28+BM27+BM26+BM25+BM24+BM23+BM22+BM21</f>
        <v>0</v>
      </c>
      <c r="BN62" s="191">
        <f>BM62+BL62+BK62+BJ62</f>
        <v>0</v>
      </c>
      <c r="BO62" s="191">
        <f>BO61+BO60+BO59+BO58+BO57+BO56+BO55+BO54+BO53+BO52+BO51+BO50+BO49+BO48+BO47+BO46+BO45+BO44+BO43+BO42+BO41+BO40+BO39+BO38+BO37+BO36+BO35+BO34+BO33+BO32+BO31+BO30+BO29+BO28+BO27+BO26+BO25+BO24+BO23+BO22+BO21</f>
        <v>0</v>
      </c>
      <c r="BP62" s="191">
        <f>BP61+BP60+BP59+BP58+BP57+BP56+BP55+BP54+BP53+BP52+BP51+BP50+BP49+BP48+BP47+BP46+BP45+BP44+BP43+BP42+BP41+BP40+BP39+BP38+BP37+BP36+BP35+BP34+BP33+BP32+BP31+BP30+BP29+BP28+BP27+BP26+BP25+BP24+BP23+BP22+BP21</f>
        <v>0</v>
      </c>
      <c r="BQ62" s="191">
        <f>BQ61+BQ60+BQ59+BQ58+BQ57+BQ56+BQ55+BQ54+BQ53+BQ52+BQ51+BQ50+BQ49+BQ48+BQ47+BQ46+BQ45+BQ44+BQ43+BQ42+BQ41+BQ40+BQ39+BQ38+BQ37+BQ36+BQ35+BQ34+BQ33+BQ32+BQ31+BQ30+BQ29+BQ28+BQ27+BQ26+BQ25+BQ24+BQ23+BQ22+BQ21</f>
        <v>0</v>
      </c>
      <c r="BR62" s="191">
        <f>BR61+BR60+BR59+BR58+BR57+BR56+BR55+BR54+BR53+BR52+BR51+BR50+BR49+BR48+BR47+BR46+BR45+BR44+BR43+BR42+BR41+BR40+BR39+BR38+BR37+BR36+BR35+BR34+BR33+BR32+BR31+BR30+BR29+BR28+BR27+BR26+BR25+BR24+BR23+BR22+BR21</f>
        <v>0</v>
      </c>
      <c r="BS62" s="191">
        <f>BR62+BQ62+BP62+BO62</f>
        <v>0</v>
      </c>
      <c r="BT62" s="109"/>
      <c r="BU62" s="103">
        <f>BT62+BD62+AN62+X62</f>
        <v>41</v>
      </c>
    </row>
    <row r="63" spans="1:73" ht="38.25" customHeight="1" thickBot="1">
      <c r="A63" s="327"/>
      <c r="B63" s="312" t="s">
        <v>967</v>
      </c>
      <c r="C63" s="313"/>
      <c r="D63" s="313"/>
      <c r="E63" s="313"/>
      <c r="F63" s="313"/>
      <c r="G63" s="314"/>
      <c r="H63" s="162"/>
      <c r="I63" s="104"/>
      <c r="J63" s="104"/>
      <c r="K63" s="104"/>
      <c r="L63" s="104"/>
      <c r="M63" s="105"/>
      <c r="N63" s="104"/>
      <c r="O63" s="104"/>
      <c r="P63" s="104"/>
      <c r="Q63" s="104"/>
      <c r="R63" s="105"/>
      <c r="S63" s="104"/>
      <c r="T63" s="104"/>
      <c r="U63" s="104"/>
      <c r="V63" s="106"/>
      <c r="W63" s="105"/>
      <c r="X63" s="106"/>
      <c r="Y63" s="106"/>
      <c r="Z63" s="106"/>
      <c r="AA63" s="106"/>
      <c r="AB63" s="106"/>
      <c r="AC63" s="105"/>
      <c r="AD63" s="106"/>
      <c r="AE63" s="106"/>
      <c r="AF63" s="106"/>
      <c r="AG63" s="106"/>
      <c r="AH63" s="105"/>
      <c r="AI63" s="106"/>
      <c r="AJ63" s="106"/>
      <c r="AK63" s="106"/>
      <c r="AL63" s="106"/>
      <c r="AM63" s="105"/>
      <c r="AN63" s="106"/>
      <c r="AO63" s="106"/>
      <c r="AP63" s="106"/>
      <c r="AQ63" s="106"/>
      <c r="AR63" s="106"/>
      <c r="AS63" s="105"/>
      <c r="AT63" s="106"/>
      <c r="AU63" s="106"/>
      <c r="AV63" s="106"/>
      <c r="AW63" s="106"/>
      <c r="AX63" s="105"/>
      <c r="AY63" s="106"/>
      <c r="AZ63" s="106"/>
      <c r="BA63" s="106"/>
      <c r="BB63" s="106"/>
      <c r="BC63" s="105"/>
      <c r="BD63" s="106"/>
      <c r="BE63" s="106"/>
      <c r="BF63" s="107"/>
      <c r="BG63" s="107"/>
      <c r="BH63" s="107"/>
      <c r="BI63" s="105"/>
      <c r="BJ63" s="107"/>
      <c r="BK63" s="107"/>
      <c r="BL63" s="107"/>
      <c r="BM63" s="107"/>
      <c r="BN63" s="105"/>
      <c r="BO63" s="107"/>
      <c r="BP63" s="107"/>
      <c r="BQ63" s="107"/>
      <c r="BR63" s="107"/>
      <c r="BS63" s="105"/>
      <c r="BT63" s="106"/>
      <c r="BU63" s="108"/>
    </row>
    <row r="64" spans="1:73" ht="39" thickBot="1">
      <c r="A64" s="175">
        <v>42</v>
      </c>
      <c r="B64" s="326" t="s">
        <v>994</v>
      </c>
      <c r="C64" s="319"/>
      <c r="D64" s="230">
        <v>248</v>
      </c>
      <c r="E64" s="304">
        <v>470501001</v>
      </c>
      <c r="F64" s="305"/>
      <c r="G64" s="268" t="s">
        <v>986</v>
      </c>
      <c r="H64" s="153"/>
      <c r="I64" s="97"/>
      <c r="J64" s="97"/>
      <c r="K64" s="97"/>
      <c r="L64" s="97"/>
      <c r="M64" s="98">
        <f>L64+K64+J64+I64</f>
        <v>0</v>
      </c>
      <c r="N64" s="97"/>
      <c r="O64" s="97"/>
      <c r="P64" s="97"/>
      <c r="Q64" s="97"/>
      <c r="R64" s="98">
        <f>Q64+P64+O64+N64</f>
        <v>0</v>
      </c>
      <c r="S64" s="97"/>
      <c r="T64" s="97"/>
      <c r="U64" s="97"/>
      <c r="V64" s="97"/>
      <c r="W64" s="98">
        <f>V64+U64+T64+S64</f>
        <v>0</v>
      </c>
      <c r="X64" s="99"/>
      <c r="Y64" s="298">
        <v>1</v>
      </c>
      <c r="Z64" s="300"/>
      <c r="AA64" s="300"/>
      <c r="AB64" s="300"/>
      <c r="AC64" s="98">
        <f>AB64+AA64+Z64+Y64</f>
        <v>1</v>
      </c>
      <c r="AD64" s="170"/>
      <c r="AE64" s="170"/>
      <c r="AF64" s="170"/>
      <c r="AG64" s="170"/>
      <c r="AH64" s="98">
        <f>AG64+AF64+AE64+AD64</f>
        <v>0</v>
      </c>
      <c r="AI64" s="97"/>
      <c r="AJ64" s="97"/>
      <c r="AK64" s="97"/>
      <c r="AL64" s="97"/>
      <c r="AM64" s="98">
        <f>AL64+AK64+AJ64+AI64</f>
        <v>0</v>
      </c>
      <c r="AN64" s="99"/>
      <c r="AO64" s="97"/>
      <c r="AP64" s="97"/>
      <c r="AQ64" s="97"/>
      <c r="AR64" s="97"/>
      <c r="AS64" s="98">
        <f>AR64+AQ64+AP64+AO64</f>
        <v>0</v>
      </c>
      <c r="AT64" s="97"/>
      <c r="AU64" s="97"/>
      <c r="AV64" s="97"/>
      <c r="AW64" s="97"/>
      <c r="AX64" s="98">
        <f>AW64+AV64+AU64+AT64</f>
        <v>0</v>
      </c>
      <c r="AY64" s="97"/>
      <c r="AZ64" s="97"/>
      <c r="BA64" s="97"/>
      <c r="BB64" s="97"/>
      <c r="BC64" s="98">
        <f>BB64+BA64+AZ64+AY64</f>
        <v>0</v>
      </c>
      <c r="BD64" s="99"/>
      <c r="BE64" s="97"/>
      <c r="BF64" s="97"/>
      <c r="BG64" s="97"/>
      <c r="BH64" s="97"/>
      <c r="BI64" s="98">
        <f>BH64+BG64+BF64+BE64</f>
        <v>0</v>
      </c>
      <c r="BJ64" s="97"/>
      <c r="BK64" s="97"/>
      <c r="BL64" s="97"/>
      <c r="BM64" s="97"/>
      <c r="BN64" s="98">
        <f>BM64+BL64+BK64+BJ64</f>
        <v>0</v>
      </c>
      <c r="BO64" s="97"/>
      <c r="BP64" s="97"/>
      <c r="BQ64" s="97"/>
      <c r="BR64" s="97"/>
      <c r="BS64" s="98">
        <f>BR64+BQ64+BP64+BO64</f>
        <v>0</v>
      </c>
      <c r="BT64" s="99"/>
      <c r="BU64" s="101"/>
    </row>
    <row r="65" spans="1:73" ht="50.25" customHeight="1" thickBot="1">
      <c r="A65" s="216">
        <v>43</v>
      </c>
      <c r="B65" s="323" t="s">
        <v>994</v>
      </c>
      <c r="C65" s="324"/>
      <c r="D65" s="229">
        <v>116</v>
      </c>
      <c r="E65" s="307">
        <v>470501001</v>
      </c>
      <c r="F65" s="308"/>
      <c r="G65" s="267" t="s">
        <v>1137</v>
      </c>
      <c r="H65" s="153"/>
      <c r="I65" s="97"/>
      <c r="J65" s="97"/>
      <c r="K65" s="97"/>
      <c r="L65" s="97"/>
      <c r="M65" s="98"/>
      <c r="N65" s="97"/>
      <c r="O65" s="97"/>
      <c r="P65" s="97"/>
      <c r="Q65" s="97"/>
      <c r="R65" s="98"/>
      <c r="S65" s="97"/>
      <c r="T65" s="97"/>
      <c r="U65" s="97"/>
      <c r="V65" s="97"/>
      <c r="W65" s="98"/>
      <c r="X65" s="99"/>
      <c r="Y65" s="298">
        <v>1</v>
      </c>
      <c r="Z65" s="300"/>
      <c r="AA65" s="300"/>
      <c r="AB65" s="300"/>
      <c r="AC65" s="98"/>
      <c r="AD65" s="170"/>
      <c r="AE65" s="170"/>
      <c r="AF65" s="170"/>
      <c r="AG65" s="170"/>
      <c r="AH65" s="98"/>
      <c r="AI65" s="97"/>
      <c r="AJ65" s="97"/>
      <c r="AK65" s="97"/>
      <c r="AL65" s="97"/>
      <c r="AM65" s="98"/>
      <c r="AN65" s="99"/>
      <c r="AO65" s="97"/>
      <c r="AP65" s="97"/>
      <c r="AQ65" s="97"/>
      <c r="AR65" s="97"/>
      <c r="AS65" s="98"/>
      <c r="AT65" s="97"/>
      <c r="AU65" s="97"/>
      <c r="AV65" s="97"/>
      <c r="AW65" s="97"/>
      <c r="AX65" s="98"/>
      <c r="AY65" s="97"/>
      <c r="AZ65" s="97"/>
      <c r="BA65" s="97"/>
      <c r="BB65" s="97"/>
      <c r="BC65" s="98"/>
      <c r="BD65" s="99"/>
      <c r="BE65" s="97"/>
      <c r="BF65" s="97"/>
      <c r="BG65" s="97"/>
      <c r="BH65" s="97"/>
      <c r="BI65" s="98"/>
      <c r="BJ65" s="97"/>
      <c r="BK65" s="97"/>
      <c r="BL65" s="97"/>
      <c r="BM65" s="97"/>
      <c r="BN65" s="98"/>
      <c r="BO65" s="97"/>
      <c r="BP65" s="97"/>
      <c r="BQ65" s="97"/>
      <c r="BR65" s="97"/>
      <c r="BS65" s="98"/>
      <c r="BT65" s="99"/>
      <c r="BU65" s="101"/>
    </row>
    <row r="66" spans="1:73" ht="38.25" customHeight="1" thickBot="1">
      <c r="A66" s="283">
        <v>44</v>
      </c>
      <c r="B66" s="252" t="s">
        <v>994</v>
      </c>
      <c r="C66" s="253"/>
      <c r="D66" s="229">
        <v>389</v>
      </c>
      <c r="E66" s="307">
        <v>470501001</v>
      </c>
      <c r="F66" s="308"/>
      <c r="G66" s="267" t="s">
        <v>1040</v>
      </c>
      <c r="H66" s="153"/>
      <c r="I66" s="97"/>
      <c r="J66" s="97"/>
      <c r="K66" s="97"/>
      <c r="L66" s="97"/>
      <c r="M66" s="98"/>
      <c r="N66" s="97"/>
      <c r="O66" s="97"/>
      <c r="P66" s="97"/>
      <c r="Q66" s="97"/>
      <c r="R66" s="98"/>
      <c r="S66" s="97"/>
      <c r="T66" s="97"/>
      <c r="U66" s="97"/>
      <c r="V66" s="97"/>
      <c r="W66" s="98"/>
      <c r="X66" s="99"/>
      <c r="Y66" s="298">
        <v>1</v>
      </c>
      <c r="Z66" s="300"/>
      <c r="AA66" s="300"/>
      <c r="AB66" s="300"/>
      <c r="AC66" s="98"/>
      <c r="AD66" s="170"/>
      <c r="AE66" s="170"/>
      <c r="AF66" s="170"/>
      <c r="AG66" s="170"/>
      <c r="AH66" s="98"/>
      <c r="AI66" s="97"/>
      <c r="AJ66" s="97"/>
      <c r="AK66" s="97"/>
      <c r="AL66" s="97"/>
      <c r="AM66" s="98"/>
      <c r="AN66" s="99"/>
      <c r="AO66" s="97"/>
      <c r="AP66" s="97"/>
      <c r="AQ66" s="97"/>
      <c r="AR66" s="97"/>
      <c r="AS66" s="98"/>
      <c r="AT66" s="97"/>
      <c r="AU66" s="97"/>
      <c r="AV66" s="97"/>
      <c r="AW66" s="97"/>
      <c r="AX66" s="98"/>
      <c r="AY66" s="97"/>
      <c r="AZ66" s="97"/>
      <c r="BA66" s="97"/>
      <c r="BB66" s="97"/>
      <c r="BC66" s="98"/>
      <c r="BD66" s="99"/>
      <c r="BE66" s="97"/>
      <c r="BF66" s="97"/>
      <c r="BG66" s="97"/>
      <c r="BH66" s="97"/>
      <c r="BI66" s="98"/>
      <c r="BJ66" s="97"/>
      <c r="BK66" s="97"/>
      <c r="BL66" s="97"/>
      <c r="BM66" s="97"/>
      <c r="BN66" s="98"/>
      <c r="BO66" s="97"/>
      <c r="BP66" s="97"/>
      <c r="BQ66" s="97"/>
      <c r="BR66" s="97"/>
      <c r="BS66" s="98"/>
      <c r="BT66" s="99"/>
      <c r="BU66" s="101"/>
    </row>
    <row r="67" spans="1:73" ht="77.25" thickBot="1">
      <c r="A67" s="283">
        <v>45</v>
      </c>
      <c r="B67" s="326" t="s">
        <v>994</v>
      </c>
      <c r="C67" s="319"/>
      <c r="D67" s="224">
        <v>136</v>
      </c>
      <c r="E67" s="304">
        <v>470501001</v>
      </c>
      <c r="F67" s="305"/>
      <c r="G67" s="268" t="s">
        <v>154</v>
      </c>
      <c r="H67" s="88"/>
      <c r="I67" s="133"/>
      <c r="J67" s="133"/>
      <c r="K67" s="133"/>
      <c r="L67" s="133"/>
      <c r="M67" s="98">
        <f>L67+K67+J67+I67</f>
        <v>0</v>
      </c>
      <c r="N67" s="133"/>
      <c r="O67" s="133"/>
      <c r="P67" s="133"/>
      <c r="Q67" s="133"/>
      <c r="R67" s="98">
        <f>Q67+P67+O67+N67</f>
        <v>0</v>
      </c>
      <c r="S67" s="133"/>
      <c r="T67" s="133"/>
      <c r="U67" s="133"/>
      <c r="V67" s="133"/>
      <c r="W67" s="98">
        <f>V67+U67+T67+S67</f>
        <v>0</v>
      </c>
      <c r="X67" s="99"/>
      <c r="Y67" s="298">
        <v>1</v>
      </c>
      <c r="Z67" s="301"/>
      <c r="AA67" s="301"/>
      <c r="AB67" s="301"/>
      <c r="AC67" s="98">
        <f>AB67+AA67+Z67+Y67</f>
        <v>1</v>
      </c>
      <c r="AD67" s="170"/>
      <c r="AE67" s="170"/>
      <c r="AF67" s="170"/>
      <c r="AG67" s="170"/>
      <c r="AH67" s="98">
        <f>AG67+AF67+AE67+AD67</f>
        <v>0</v>
      </c>
      <c r="AI67" s="133"/>
      <c r="AJ67" s="133"/>
      <c r="AK67" s="133"/>
      <c r="AL67" s="133"/>
      <c r="AM67" s="98">
        <f>AL67+AK67+AJ67+AI67</f>
        <v>0</v>
      </c>
      <c r="AN67" s="99"/>
      <c r="AO67" s="133"/>
      <c r="AP67" s="133"/>
      <c r="AQ67" s="133"/>
      <c r="AR67" s="133"/>
      <c r="AS67" s="98">
        <f>AR67+AQ67+AP67+AO67</f>
        <v>0</v>
      </c>
      <c r="AT67" s="133"/>
      <c r="AU67" s="133"/>
      <c r="AV67" s="133"/>
      <c r="AW67" s="133"/>
      <c r="AX67" s="98">
        <f>AW67+AV67+AU67+AT67</f>
        <v>0</v>
      </c>
      <c r="AY67" s="133"/>
      <c r="AZ67" s="133"/>
      <c r="BA67" s="133"/>
      <c r="BB67" s="133"/>
      <c r="BC67" s="98">
        <f>BB67+BA67+AZ67+AY67</f>
        <v>0</v>
      </c>
      <c r="BD67" s="99"/>
      <c r="BE67" s="133"/>
      <c r="BF67" s="133"/>
      <c r="BG67" s="133"/>
      <c r="BH67" s="133"/>
      <c r="BI67" s="98">
        <f>BH67+BG67+BF67+BE67</f>
        <v>0</v>
      </c>
      <c r="BJ67" s="133"/>
      <c r="BK67" s="133"/>
      <c r="BL67" s="133"/>
      <c r="BM67" s="133"/>
      <c r="BN67" s="98">
        <f>BM67+BL67+BK67+BJ67</f>
        <v>0</v>
      </c>
      <c r="BO67" s="133"/>
      <c r="BP67" s="133"/>
      <c r="BQ67" s="133"/>
      <c r="BR67" s="133"/>
      <c r="BS67" s="98">
        <f>BR67+BQ67+BP67+BO67</f>
        <v>0</v>
      </c>
      <c r="BT67" s="99"/>
      <c r="BU67" s="136"/>
    </row>
    <row r="68" spans="1:73" ht="39" thickBot="1">
      <c r="A68" s="283">
        <v>46</v>
      </c>
      <c r="B68" s="318" t="s">
        <v>994</v>
      </c>
      <c r="C68" s="319"/>
      <c r="D68" s="224">
        <v>350</v>
      </c>
      <c r="E68" s="304">
        <v>470501001</v>
      </c>
      <c r="F68" s="306"/>
      <c r="G68" s="286" t="s">
        <v>1010</v>
      </c>
      <c r="H68" s="153"/>
      <c r="I68" s="133"/>
      <c r="J68" s="133"/>
      <c r="K68" s="133"/>
      <c r="L68" s="133"/>
      <c r="M68" s="98"/>
      <c r="N68" s="133"/>
      <c r="O68" s="133"/>
      <c r="P68" s="133"/>
      <c r="Q68" s="133"/>
      <c r="R68" s="98"/>
      <c r="S68" s="133"/>
      <c r="T68" s="133"/>
      <c r="U68" s="133"/>
      <c r="V68" s="133"/>
      <c r="W68" s="98"/>
      <c r="X68" s="99"/>
      <c r="Y68" s="298">
        <v>1</v>
      </c>
      <c r="Z68" s="301"/>
      <c r="AA68" s="301"/>
      <c r="AB68" s="301"/>
      <c r="AC68" s="98"/>
      <c r="AD68" s="170"/>
      <c r="AE68" s="170"/>
      <c r="AF68" s="170"/>
      <c r="AG68" s="170"/>
      <c r="AH68" s="98"/>
      <c r="AI68" s="133"/>
      <c r="AJ68" s="133"/>
      <c r="AK68" s="133"/>
      <c r="AL68" s="133"/>
      <c r="AM68" s="98"/>
      <c r="AN68" s="99"/>
      <c r="AO68" s="133"/>
      <c r="AP68" s="133"/>
      <c r="AQ68" s="133"/>
      <c r="AR68" s="133"/>
      <c r="AS68" s="98"/>
      <c r="AT68" s="133"/>
      <c r="AU68" s="133"/>
      <c r="AV68" s="133"/>
      <c r="AW68" s="133"/>
      <c r="AX68" s="98"/>
      <c r="AY68" s="133"/>
      <c r="AZ68" s="133"/>
      <c r="BA68" s="133"/>
      <c r="BB68" s="133"/>
      <c r="BC68" s="98"/>
      <c r="BD68" s="99"/>
      <c r="BE68" s="133"/>
      <c r="BF68" s="133"/>
      <c r="BG68" s="133"/>
      <c r="BH68" s="133"/>
      <c r="BI68" s="98"/>
      <c r="BJ68" s="133"/>
      <c r="BK68" s="133"/>
      <c r="BL68" s="133"/>
      <c r="BM68" s="133"/>
      <c r="BN68" s="98"/>
      <c r="BO68" s="133"/>
      <c r="BP68" s="133"/>
      <c r="BQ68" s="133"/>
      <c r="BR68" s="133"/>
      <c r="BS68" s="98"/>
      <c r="BT68" s="99"/>
      <c r="BU68" s="136"/>
    </row>
    <row r="69" spans="1:73" ht="39" thickBot="1">
      <c r="A69" s="283">
        <v>47</v>
      </c>
      <c r="B69" s="249" t="s">
        <v>994</v>
      </c>
      <c r="C69" s="244"/>
      <c r="D69" s="224">
        <v>381</v>
      </c>
      <c r="E69" s="304">
        <v>470501001</v>
      </c>
      <c r="F69" s="306"/>
      <c r="G69" s="286" t="s">
        <v>1031</v>
      </c>
      <c r="H69" s="153"/>
      <c r="I69" s="133"/>
      <c r="J69" s="133"/>
      <c r="K69" s="133"/>
      <c r="L69" s="133"/>
      <c r="M69" s="98"/>
      <c r="N69" s="133"/>
      <c r="O69" s="133"/>
      <c r="P69" s="133"/>
      <c r="Q69" s="133"/>
      <c r="R69" s="98"/>
      <c r="S69" s="133"/>
      <c r="T69" s="133"/>
      <c r="U69" s="133"/>
      <c r="V69" s="133"/>
      <c r="W69" s="98"/>
      <c r="X69" s="99"/>
      <c r="Y69" s="301"/>
      <c r="Z69" s="298">
        <v>1</v>
      </c>
      <c r="AA69" s="301"/>
      <c r="AB69" s="301"/>
      <c r="AC69" s="98"/>
      <c r="AD69" s="170"/>
      <c r="AE69" s="170"/>
      <c r="AF69" s="170"/>
      <c r="AG69" s="170"/>
      <c r="AH69" s="98"/>
      <c r="AI69" s="133"/>
      <c r="AJ69" s="133"/>
      <c r="AK69" s="133"/>
      <c r="AL69" s="133"/>
      <c r="AM69" s="98"/>
      <c r="AN69" s="99"/>
      <c r="AO69" s="133"/>
      <c r="AP69" s="133"/>
      <c r="AQ69" s="133"/>
      <c r="AR69" s="133"/>
      <c r="AS69" s="98"/>
      <c r="AT69" s="133"/>
      <c r="AU69" s="133"/>
      <c r="AV69" s="133"/>
      <c r="AW69" s="133"/>
      <c r="AX69" s="98"/>
      <c r="AY69" s="133"/>
      <c r="AZ69" s="133"/>
      <c r="BA69" s="133"/>
      <c r="BB69" s="133"/>
      <c r="BC69" s="98"/>
      <c r="BD69" s="99"/>
      <c r="BE69" s="133"/>
      <c r="BF69" s="133"/>
      <c r="BG69" s="133"/>
      <c r="BH69" s="133"/>
      <c r="BI69" s="98"/>
      <c r="BJ69" s="133"/>
      <c r="BK69" s="133"/>
      <c r="BL69" s="133"/>
      <c r="BM69" s="133"/>
      <c r="BN69" s="98"/>
      <c r="BO69" s="133"/>
      <c r="BP69" s="133"/>
      <c r="BQ69" s="133"/>
      <c r="BR69" s="133"/>
      <c r="BS69" s="98"/>
      <c r="BT69" s="99"/>
      <c r="BU69" s="136"/>
    </row>
    <row r="70" spans="1:73" ht="39" thickBot="1">
      <c r="A70" s="283">
        <v>48</v>
      </c>
      <c r="B70" s="264" t="s">
        <v>994</v>
      </c>
      <c r="C70" s="250"/>
      <c r="D70" s="224">
        <v>415</v>
      </c>
      <c r="E70" s="304">
        <v>470501001</v>
      </c>
      <c r="F70" s="306"/>
      <c r="G70" s="286" t="s">
        <v>1052</v>
      </c>
      <c r="H70" s="153"/>
      <c r="I70" s="133"/>
      <c r="J70" s="133"/>
      <c r="K70" s="133"/>
      <c r="L70" s="133"/>
      <c r="M70" s="98"/>
      <c r="N70" s="133"/>
      <c r="O70" s="133"/>
      <c r="P70" s="133"/>
      <c r="Q70" s="133"/>
      <c r="R70" s="98"/>
      <c r="S70" s="133"/>
      <c r="T70" s="133"/>
      <c r="U70" s="133"/>
      <c r="V70" s="133"/>
      <c r="W70" s="98"/>
      <c r="X70" s="99"/>
      <c r="Y70" s="301"/>
      <c r="Z70" s="298">
        <v>1</v>
      </c>
      <c r="AA70" s="301"/>
      <c r="AB70" s="301"/>
      <c r="AC70" s="98"/>
      <c r="AD70" s="170"/>
      <c r="AE70" s="170"/>
      <c r="AF70" s="170"/>
      <c r="AG70" s="170"/>
      <c r="AH70" s="98"/>
      <c r="AI70" s="133"/>
      <c r="AJ70" s="133"/>
      <c r="AK70" s="133"/>
      <c r="AL70" s="133"/>
      <c r="AM70" s="98"/>
      <c r="AN70" s="99"/>
      <c r="AO70" s="133"/>
      <c r="AP70" s="133"/>
      <c r="AQ70" s="133"/>
      <c r="AR70" s="133"/>
      <c r="AS70" s="98"/>
      <c r="AT70" s="133"/>
      <c r="AU70" s="133"/>
      <c r="AV70" s="133"/>
      <c r="AW70" s="133"/>
      <c r="AX70" s="98"/>
      <c r="AY70" s="133"/>
      <c r="AZ70" s="133"/>
      <c r="BA70" s="133"/>
      <c r="BB70" s="133"/>
      <c r="BC70" s="98"/>
      <c r="BD70" s="99"/>
      <c r="BE70" s="133"/>
      <c r="BF70" s="133"/>
      <c r="BG70" s="133"/>
      <c r="BH70" s="133"/>
      <c r="BI70" s="98"/>
      <c r="BJ70" s="133"/>
      <c r="BK70" s="133"/>
      <c r="BL70" s="133"/>
      <c r="BM70" s="133"/>
      <c r="BN70" s="98"/>
      <c r="BO70" s="133"/>
      <c r="BP70" s="133"/>
      <c r="BQ70" s="133"/>
      <c r="BR70" s="133"/>
      <c r="BS70" s="98"/>
      <c r="BT70" s="99"/>
      <c r="BU70" s="136"/>
    </row>
    <row r="71" spans="1:73" ht="39" thickBot="1">
      <c r="A71" s="283">
        <v>49</v>
      </c>
      <c r="B71" s="264" t="s">
        <v>994</v>
      </c>
      <c r="C71" s="265"/>
      <c r="D71" s="224">
        <v>456</v>
      </c>
      <c r="E71" s="304">
        <v>470501001</v>
      </c>
      <c r="F71" s="306"/>
      <c r="G71" s="286" t="s">
        <v>1087</v>
      </c>
      <c r="H71" s="153"/>
      <c r="I71" s="133"/>
      <c r="J71" s="133"/>
      <c r="K71" s="133"/>
      <c r="L71" s="133"/>
      <c r="M71" s="98"/>
      <c r="N71" s="133"/>
      <c r="O71" s="133"/>
      <c r="P71" s="133"/>
      <c r="Q71" s="133"/>
      <c r="R71" s="98"/>
      <c r="S71" s="133"/>
      <c r="T71" s="133"/>
      <c r="U71" s="133"/>
      <c r="V71" s="133"/>
      <c r="W71" s="98"/>
      <c r="X71" s="99"/>
      <c r="Y71" s="301"/>
      <c r="Z71" s="298">
        <v>1</v>
      </c>
      <c r="AA71" s="301"/>
      <c r="AB71" s="301"/>
      <c r="AC71" s="98"/>
      <c r="AD71" s="170"/>
      <c r="AE71" s="170"/>
      <c r="AF71" s="170"/>
      <c r="AG71" s="170"/>
      <c r="AH71" s="98"/>
      <c r="AI71" s="133"/>
      <c r="AJ71" s="133"/>
      <c r="AK71" s="133"/>
      <c r="AL71" s="133"/>
      <c r="AM71" s="98"/>
      <c r="AN71" s="99"/>
      <c r="AO71" s="133"/>
      <c r="AP71" s="133"/>
      <c r="AQ71" s="133"/>
      <c r="AR71" s="133"/>
      <c r="AS71" s="98"/>
      <c r="AT71" s="133"/>
      <c r="AU71" s="133"/>
      <c r="AV71" s="133"/>
      <c r="AW71" s="133"/>
      <c r="AX71" s="98"/>
      <c r="AY71" s="133"/>
      <c r="AZ71" s="133"/>
      <c r="BA71" s="133"/>
      <c r="BB71" s="133"/>
      <c r="BC71" s="98"/>
      <c r="BD71" s="99"/>
      <c r="BE71" s="133"/>
      <c r="BF71" s="133"/>
      <c r="BG71" s="133"/>
      <c r="BH71" s="133"/>
      <c r="BI71" s="98"/>
      <c r="BJ71" s="133"/>
      <c r="BK71" s="133"/>
      <c r="BL71" s="133"/>
      <c r="BM71" s="133"/>
      <c r="BN71" s="98"/>
      <c r="BO71" s="133"/>
      <c r="BP71" s="133"/>
      <c r="BQ71" s="133"/>
      <c r="BR71" s="133"/>
      <c r="BS71" s="98"/>
      <c r="BT71" s="99"/>
      <c r="BU71" s="136"/>
    </row>
    <row r="72" spans="1:73" ht="39" thickBot="1">
      <c r="A72" s="283">
        <v>50</v>
      </c>
      <c r="B72" s="217" t="s">
        <v>994</v>
      </c>
      <c r="C72" s="215"/>
      <c r="D72" s="225">
        <v>348</v>
      </c>
      <c r="E72" s="304">
        <v>470501001</v>
      </c>
      <c r="F72" s="306"/>
      <c r="G72" s="268" t="s">
        <v>1002</v>
      </c>
      <c r="H72" s="153"/>
      <c r="I72" s="133"/>
      <c r="J72" s="133"/>
      <c r="K72" s="133"/>
      <c r="L72" s="133"/>
      <c r="M72" s="98"/>
      <c r="N72" s="133"/>
      <c r="O72" s="133"/>
      <c r="P72" s="133"/>
      <c r="Q72" s="133"/>
      <c r="R72" s="98"/>
      <c r="S72" s="133"/>
      <c r="T72" s="133"/>
      <c r="U72" s="133"/>
      <c r="V72" s="133"/>
      <c r="W72" s="98"/>
      <c r="X72" s="99"/>
      <c r="Y72" s="301"/>
      <c r="Z72" s="298">
        <v>1</v>
      </c>
      <c r="AA72" s="301"/>
      <c r="AB72" s="301"/>
      <c r="AC72" s="98"/>
      <c r="AD72" s="170"/>
      <c r="AE72" s="170"/>
      <c r="AF72" s="170"/>
      <c r="AG72" s="170"/>
      <c r="AH72" s="98"/>
      <c r="AI72" s="133"/>
      <c r="AJ72" s="133"/>
      <c r="AK72" s="133"/>
      <c r="AL72" s="133"/>
      <c r="AM72" s="98"/>
      <c r="AN72" s="99"/>
      <c r="AO72" s="133"/>
      <c r="AP72" s="133"/>
      <c r="AQ72" s="133"/>
      <c r="AR72" s="133"/>
      <c r="AS72" s="98"/>
      <c r="AT72" s="133"/>
      <c r="AU72" s="133"/>
      <c r="AV72" s="133"/>
      <c r="AW72" s="133"/>
      <c r="AX72" s="98"/>
      <c r="AY72" s="133"/>
      <c r="AZ72" s="133"/>
      <c r="BA72" s="133"/>
      <c r="BB72" s="133"/>
      <c r="BC72" s="98"/>
      <c r="BD72" s="99"/>
      <c r="BE72" s="133"/>
      <c r="BF72" s="133"/>
      <c r="BG72" s="133"/>
      <c r="BH72" s="133"/>
      <c r="BI72" s="98"/>
      <c r="BJ72" s="133"/>
      <c r="BK72" s="133"/>
      <c r="BL72" s="133"/>
      <c r="BM72" s="133"/>
      <c r="BN72" s="98"/>
      <c r="BO72" s="133"/>
      <c r="BP72" s="133"/>
      <c r="BQ72" s="133"/>
      <c r="BR72" s="133"/>
      <c r="BS72" s="98"/>
      <c r="BT72" s="99"/>
      <c r="BU72" s="136"/>
    </row>
    <row r="73" spans="1:73" ht="39" thickBot="1">
      <c r="A73" s="283">
        <v>51</v>
      </c>
      <c r="B73" s="249" t="s">
        <v>994</v>
      </c>
      <c r="C73" s="250"/>
      <c r="D73" s="231">
        <v>414</v>
      </c>
      <c r="E73" s="304">
        <v>470501001</v>
      </c>
      <c r="F73" s="306"/>
      <c r="G73" s="268" t="s">
        <v>1138</v>
      </c>
      <c r="H73" s="153"/>
      <c r="I73" s="133"/>
      <c r="J73" s="133"/>
      <c r="K73" s="133"/>
      <c r="L73" s="133"/>
      <c r="M73" s="98"/>
      <c r="N73" s="133"/>
      <c r="O73" s="133"/>
      <c r="P73" s="133"/>
      <c r="Q73" s="133"/>
      <c r="R73" s="98"/>
      <c r="S73" s="133"/>
      <c r="T73" s="133"/>
      <c r="U73" s="133"/>
      <c r="V73" s="133"/>
      <c r="W73" s="98"/>
      <c r="X73" s="99"/>
      <c r="Y73" s="301"/>
      <c r="Z73" s="298">
        <v>1</v>
      </c>
      <c r="AA73" s="301"/>
      <c r="AB73" s="301"/>
      <c r="AC73" s="98"/>
      <c r="AD73" s="170"/>
      <c r="AE73" s="170"/>
      <c r="AF73" s="170"/>
      <c r="AG73" s="170"/>
      <c r="AH73" s="98"/>
      <c r="AI73" s="133"/>
      <c r="AJ73" s="133"/>
      <c r="AK73" s="133"/>
      <c r="AL73" s="133"/>
      <c r="AM73" s="98"/>
      <c r="AN73" s="99"/>
      <c r="AO73" s="133"/>
      <c r="AP73" s="133"/>
      <c r="AQ73" s="133"/>
      <c r="AR73" s="133"/>
      <c r="AS73" s="98"/>
      <c r="AT73" s="133"/>
      <c r="AU73" s="133"/>
      <c r="AV73" s="133"/>
      <c r="AW73" s="133"/>
      <c r="AX73" s="98"/>
      <c r="AY73" s="133"/>
      <c r="AZ73" s="133"/>
      <c r="BA73" s="133"/>
      <c r="BB73" s="133"/>
      <c r="BC73" s="98"/>
      <c r="BD73" s="99"/>
      <c r="BE73" s="133"/>
      <c r="BF73" s="133"/>
      <c r="BG73" s="133"/>
      <c r="BH73" s="133"/>
      <c r="BI73" s="98"/>
      <c r="BJ73" s="133"/>
      <c r="BK73" s="133"/>
      <c r="BL73" s="133"/>
      <c r="BM73" s="133"/>
      <c r="BN73" s="98"/>
      <c r="BO73" s="133"/>
      <c r="BP73" s="133"/>
      <c r="BQ73" s="133"/>
      <c r="BR73" s="133"/>
      <c r="BS73" s="98"/>
      <c r="BT73" s="99"/>
      <c r="BU73" s="136"/>
    </row>
    <row r="74" spans="1:73" ht="39" thickBot="1">
      <c r="A74" s="283">
        <v>52</v>
      </c>
      <c r="B74" s="249" t="s">
        <v>994</v>
      </c>
      <c r="C74" s="250"/>
      <c r="D74" s="231">
        <v>398</v>
      </c>
      <c r="E74" s="304">
        <v>470501001</v>
      </c>
      <c r="F74" s="306"/>
      <c r="G74" s="268" t="s">
        <v>1139</v>
      </c>
      <c r="H74" s="153"/>
      <c r="I74" s="133"/>
      <c r="J74" s="133"/>
      <c r="K74" s="133"/>
      <c r="L74" s="133"/>
      <c r="M74" s="98"/>
      <c r="N74" s="133"/>
      <c r="O74" s="133"/>
      <c r="P74" s="133"/>
      <c r="Q74" s="133"/>
      <c r="R74" s="98"/>
      <c r="S74" s="133"/>
      <c r="T74" s="133"/>
      <c r="U74" s="133"/>
      <c r="V74" s="133"/>
      <c r="W74" s="98"/>
      <c r="X74" s="99"/>
      <c r="Y74" s="301"/>
      <c r="Z74" s="301"/>
      <c r="AA74" s="298">
        <v>1</v>
      </c>
      <c r="AB74" s="301"/>
      <c r="AC74" s="98"/>
      <c r="AD74" s="170"/>
      <c r="AE74" s="170"/>
      <c r="AF74" s="170"/>
      <c r="AG74" s="170"/>
      <c r="AH74" s="98"/>
      <c r="AI74" s="133"/>
      <c r="AJ74" s="133"/>
      <c r="AK74" s="133"/>
      <c r="AL74" s="133"/>
      <c r="AM74" s="98"/>
      <c r="AN74" s="99"/>
      <c r="AO74" s="133"/>
      <c r="AP74" s="133"/>
      <c r="AQ74" s="133"/>
      <c r="AR74" s="133"/>
      <c r="AS74" s="98"/>
      <c r="AT74" s="133"/>
      <c r="AU74" s="133"/>
      <c r="AV74" s="133"/>
      <c r="AW74" s="133"/>
      <c r="AX74" s="98"/>
      <c r="AY74" s="133"/>
      <c r="AZ74" s="133"/>
      <c r="BA74" s="133"/>
      <c r="BB74" s="133"/>
      <c r="BC74" s="98"/>
      <c r="BD74" s="99"/>
      <c r="BE74" s="133"/>
      <c r="BF74" s="133"/>
      <c r="BG74" s="133"/>
      <c r="BH74" s="133"/>
      <c r="BI74" s="98"/>
      <c r="BJ74" s="133"/>
      <c r="BK74" s="133"/>
      <c r="BL74" s="133"/>
      <c r="BM74" s="133"/>
      <c r="BN74" s="98"/>
      <c r="BO74" s="133"/>
      <c r="BP74" s="133"/>
      <c r="BQ74" s="133"/>
      <c r="BR74" s="133"/>
      <c r="BS74" s="98"/>
      <c r="BT74" s="99"/>
      <c r="BU74" s="136"/>
    </row>
    <row r="75" spans="1:73" ht="39" thickBot="1">
      <c r="A75" s="283">
        <v>53</v>
      </c>
      <c r="B75" s="249" t="s">
        <v>994</v>
      </c>
      <c r="C75" s="250"/>
      <c r="D75" s="231">
        <v>428</v>
      </c>
      <c r="E75" s="304">
        <v>470501001</v>
      </c>
      <c r="F75" s="306"/>
      <c r="G75" s="268" t="s">
        <v>1062</v>
      </c>
      <c r="H75" s="153"/>
      <c r="I75" s="133"/>
      <c r="J75" s="133"/>
      <c r="K75" s="133"/>
      <c r="L75" s="133"/>
      <c r="M75" s="98"/>
      <c r="N75" s="133"/>
      <c r="O75" s="133"/>
      <c r="P75" s="133"/>
      <c r="Q75" s="133"/>
      <c r="R75" s="98"/>
      <c r="S75" s="133"/>
      <c r="T75" s="133"/>
      <c r="U75" s="133"/>
      <c r="V75" s="133"/>
      <c r="W75" s="98"/>
      <c r="X75" s="99"/>
      <c r="Y75" s="301"/>
      <c r="Z75" s="301"/>
      <c r="AA75" s="298">
        <v>1</v>
      </c>
      <c r="AB75" s="301"/>
      <c r="AC75" s="98"/>
      <c r="AD75" s="170"/>
      <c r="AE75" s="170"/>
      <c r="AF75" s="170"/>
      <c r="AG75" s="170"/>
      <c r="AH75" s="98"/>
      <c r="AI75" s="133"/>
      <c r="AJ75" s="133"/>
      <c r="AK75" s="133"/>
      <c r="AL75" s="133"/>
      <c r="AM75" s="98"/>
      <c r="AN75" s="99"/>
      <c r="AO75" s="133"/>
      <c r="AP75" s="133"/>
      <c r="AQ75" s="133"/>
      <c r="AR75" s="133"/>
      <c r="AS75" s="98"/>
      <c r="AT75" s="133"/>
      <c r="AU75" s="133"/>
      <c r="AV75" s="133"/>
      <c r="AW75" s="133"/>
      <c r="AX75" s="98"/>
      <c r="AY75" s="133"/>
      <c r="AZ75" s="133"/>
      <c r="BA75" s="133"/>
      <c r="BB75" s="133"/>
      <c r="BC75" s="98"/>
      <c r="BD75" s="99"/>
      <c r="BE75" s="133"/>
      <c r="BF75" s="133"/>
      <c r="BG75" s="133"/>
      <c r="BH75" s="133"/>
      <c r="BI75" s="98"/>
      <c r="BJ75" s="133"/>
      <c r="BK75" s="133"/>
      <c r="BL75" s="133"/>
      <c r="BM75" s="133"/>
      <c r="BN75" s="98"/>
      <c r="BO75" s="133"/>
      <c r="BP75" s="133"/>
      <c r="BQ75" s="133"/>
      <c r="BR75" s="133"/>
      <c r="BS75" s="98"/>
      <c r="BT75" s="99"/>
      <c r="BU75" s="136"/>
    </row>
    <row r="76" spans="1:73" ht="77.25" thickBot="1">
      <c r="A76" s="283">
        <v>54</v>
      </c>
      <c r="B76" s="281" t="s">
        <v>994</v>
      </c>
      <c r="C76" s="282"/>
      <c r="D76" s="231">
        <v>463</v>
      </c>
      <c r="E76" s="304">
        <v>470501001</v>
      </c>
      <c r="F76" s="306"/>
      <c r="G76" s="268" t="s">
        <v>1172</v>
      </c>
      <c r="H76" s="153"/>
      <c r="I76" s="133"/>
      <c r="J76" s="133"/>
      <c r="K76" s="133"/>
      <c r="L76" s="133"/>
      <c r="M76" s="98"/>
      <c r="N76" s="133"/>
      <c r="O76" s="133"/>
      <c r="P76" s="133"/>
      <c r="Q76" s="133"/>
      <c r="R76" s="98"/>
      <c r="S76" s="133"/>
      <c r="T76" s="133"/>
      <c r="U76" s="133"/>
      <c r="V76" s="133"/>
      <c r="W76" s="98"/>
      <c r="X76" s="99"/>
      <c r="Y76" s="301"/>
      <c r="Z76" s="301"/>
      <c r="AA76" s="298">
        <v>1</v>
      </c>
      <c r="AB76" s="301"/>
      <c r="AC76" s="98"/>
      <c r="AD76" s="170"/>
      <c r="AE76" s="170"/>
      <c r="AF76" s="170"/>
      <c r="AG76" s="170"/>
      <c r="AH76" s="98"/>
      <c r="AI76" s="133"/>
      <c r="AJ76" s="133"/>
      <c r="AK76" s="133"/>
      <c r="AL76" s="133"/>
      <c r="AM76" s="98"/>
      <c r="AN76" s="99"/>
      <c r="AO76" s="133"/>
      <c r="AP76" s="133"/>
      <c r="AQ76" s="133"/>
      <c r="AR76" s="133"/>
      <c r="AS76" s="98"/>
      <c r="AT76" s="133"/>
      <c r="AU76" s="133"/>
      <c r="AV76" s="133"/>
      <c r="AW76" s="133"/>
      <c r="AX76" s="98"/>
      <c r="AY76" s="133"/>
      <c r="AZ76" s="133"/>
      <c r="BA76" s="133"/>
      <c r="BB76" s="133"/>
      <c r="BC76" s="98"/>
      <c r="BD76" s="99"/>
      <c r="BE76" s="133"/>
      <c r="BF76" s="133"/>
      <c r="BG76" s="133"/>
      <c r="BH76" s="133"/>
      <c r="BI76" s="98"/>
      <c r="BJ76" s="133"/>
      <c r="BK76" s="133"/>
      <c r="BL76" s="133"/>
      <c r="BM76" s="133"/>
      <c r="BN76" s="98"/>
      <c r="BO76" s="133"/>
      <c r="BP76" s="133"/>
      <c r="BQ76" s="133"/>
      <c r="BR76" s="133"/>
      <c r="BS76" s="98"/>
      <c r="BT76" s="99"/>
      <c r="BU76" s="136"/>
    </row>
    <row r="77" spans="1:73" ht="39" thickBot="1">
      <c r="A77" s="283">
        <v>55</v>
      </c>
      <c r="B77" s="287" t="s">
        <v>994</v>
      </c>
      <c r="C77" s="282"/>
      <c r="D77" s="231">
        <v>466</v>
      </c>
      <c r="E77" s="304">
        <v>470501001</v>
      </c>
      <c r="F77" s="306"/>
      <c r="G77" s="268" t="s">
        <v>1175</v>
      </c>
      <c r="H77" s="153"/>
      <c r="I77" s="133"/>
      <c r="J77" s="133"/>
      <c r="K77" s="133"/>
      <c r="L77" s="133"/>
      <c r="M77" s="98"/>
      <c r="N77" s="133"/>
      <c r="O77" s="133"/>
      <c r="P77" s="133"/>
      <c r="Q77" s="133"/>
      <c r="R77" s="98"/>
      <c r="S77" s="133"/>
      <c r="T77" s="133"/>
      <c r="U77" s="133"/>
      <c r="V77" s="133"/>
      <c r="W77" s="98"/>
      <c r="X77" s="99"/>
      <c r="Y77" s="301"/>
      <c r="Z77" s="301"/>
      <c r="AA77" s="298">
        <v>1</v>
      </c>
      <c r="AB77" s="301"/>
      <c r="AC77" s="98"/>
      <c r="AD77" s="170"/>
      <c r="AE77" s="170"/>
      <c r="AF77" s="170"/>
      <c r="AG77" s="170"/>
      <c r="AH77" s="98"/>
      <c r="AI77" s="133"/>
      <c r="AJ77" s="133"/>
      <c r="AK77" s="133"/>
      <c r="AL77" s="133"/>
      <c r="AM77" s="98"/>
      <c r="AN77" s="99"/>
      <c r="AO77" s="133"/>
      <c r="AP77" s="133"/>
      <c r="AQ77" s="133"/>
      <c r="AR77" s="133"/>
      <c r="AS77" s="98"/>
      <c r="AT77" s="133"/>
      <c r="AU77" s="133"/>
      <c r="AV77" s="133"/>
      <c r="AW77" s="133"/>
      <c r="AX77" s="98"/>
      <c r="AY77" s="133"/>
      <c r="AZ77" s="133"/>
      <c r="BA77" s="133"/>
      <c r="BB77" s="133"/>
      <c r="BC77" s="98"/>
      <c r="BD77" s="99"/>
      <c r="BE77" s="133"/>
      <c r="BF77" s="133"/>
      <c r="BG77" s="133"/>
      <c r="BH77" s="133"/>
      <c r="BI77" s="98"/>
      <c r="BJ77" s="133"/>
      <c r="BK77" s="133"/>
      <c r="BL77" s="133"/>
      <c r="BM77" s="133"/>
      <c r="BN77" s="98"/>
      <c r="BO77" s="133"/>
      <c r="BP77" s="133"/>
      <c r="BQ77" s="133"/>
      <c r="BR77" s="133"/>
      <c r="BS77" s="98"/>
      <c r="BT77" s="99"/>
      <c r="BU77" s="136"/>
    </row>
    <row r="78" spans="1:73" ht="39" thickBot="1">
      <c r="A78" s="283">
        <v>56</v>
      </c>
      <c r="B78" s="249" t="s">
        <v>994</v>
      </c>
      <c r="C78" s="250"/>
      <c r="D78" s="231">
        <v>387</v>
      </c>
      <c r="E78" s="304">
        <v>470501001</v>
      </c>
      <c r="F78" s="306"/>
      <c r="G78" s="268" t="s">
        <v>1038</v>
      </c>
      <c r="H78" s="153"/>
      <c r="I78" s="133"/>
      <c r="J78" s="133"/>
      <c r="K78" s="133"/>
      <c r="L78" s="133"/>
      <c r="M78" s="98"/>
      <c r="N78" s="133"/>
      <c r="O78" s="133"/>
      <c r="P78" s="133"/>
      <c r="Q78" s="133"/>
      <c r="R78" s="98"/>
      <c r="S78" s="133"/>
      <c r="T78" s="133"/>
      <c r="U78" s="133"/>
      <c r="V78" s="133"/>
      <c r="W78" s="98"/>
      <c r="X78" s="99"/>
      <c r="Y78" s="301"/>
      <c r="Z78" s="301"/>
      <c r="AA78" s="298">
        <v>1</v>
      </c>
      <c r="AB78" s="301"/>
      <c r="AC78" s="98"/>
      <c r="AD78" s="133"/>
      <c r="AE78" s="133"/>
      <c r="AF78" s="133"/>
      <c r="AG78" s="133"/>
      <c r="AH78" s="98"/>
      <c r="AI78" s="170"/>
      <c r="AJ78" s="170"/>
      <c r="AK78" s="170"/>
      <c r="AL78" s="170"/>
      <c r="AM78" s="98"/>
      <c r="AN78" s="99"/>
      <c r="AO78" s="133"/>
      <c r="AP78" s="133"/>
      <c r="AQ78" s="133"/>
      <c r="AR78" s="133"/>
      <c r="AS78" s="98"/>
      <c r="AT78" s="133"/>
      <c r="AU78" s="133"/>
      <c r="AV78" s="133"/>
      <c r="AW78" s="133"/>
      <c r="AX78" s="98"/>
      <c r="AY78" s="133"/>
      <c r="AZ78" s="133"/>
      <c r="BA78" s="133"/>
      <c r="BB78" s="133"/>
      <c r="BC78" s="98"/>
      <c r="BD78" s="99"/>
      <c r="BE78" s="133"/>
      <c r="BF78" s="133"/>
      <c r="BG78" s="133"/>
      <c r="BH78" s="133"/>
      <c r="BI78" s="98"/>
      <c r="BJ78" s="133"/>
      <c r="BK78" s="133"/>
      <c r="BL78" s="133"/>
      <c r="BM78" s="133"/>
      <c r="BN78" s="98"/>
      <c r="BO78" s="133"/>
      <c r="BP78" s="133"/>
      <c r="BQ78" s="133"/>
      <c r="BR78" s="133"/>
      <c r="BS78" s="98"/>
      <c r="BT78" s="99"/>
      <c r="BU78" s="136"/>
    </row>
    <row r="79" spans="1:73" ht="39" thickBot="1">
      <c r="A79" s="283">
        <v>57</v>
      </c>
      <c r="B79" s="249" t="s">
        <v>994</v>
      </c>
      <c r="C79" s="250"/>
      <c r="D79" s="231">
        <v>399</v>
      </c>
      <c r="E79" s="304">
        <v>470501001</v>
      </c>
      <c r="F79" s="306"/>
      <c r="G79" s="268" t="s">
        <v>1140</v>
      </c>
      <c r="H79" s="153"/>
      <c r="I79" s="133"/>
      <c r="J79" s="133"/>
      <c r="K79" s="133"/>
      <c r="L79" s="133"/>
      <c r="M79" s="98"/>
      <c r="N79" s="133"/>
      <c r="O79" s="133"/>
      <c r="P79" s="133"/>
      <c r="Q79" s="133"/>
      <c r="R79" s="98"/>
      <c r="S79" s="133"/>
      <c r="T79" s="133"/>
      <c r="U79" s="133"/>
      <c r="V79" s="133"/>
      <c r="W79" s="98"/>
      <c r="X79" s="99"/>
      <c r="Y79" s="301"/>
      <c r="Z79" s="301"/>
      <c r="AA79" s="298">
        <v>1</v>
      </c>
      <c r="AB79" s="301"/>
      <c r="AC79" s="98"/>
      <c r="AD79" s="133"/>
      <c r="AE79" s="133"/>
      <c r="AF79" s="133"/>
      <c r="AG79" s="133"/>
      <c r="AH79" s="98"/>
      <c r="AI79" s="170"/>
      <c r="AJ79" s="170"/>
      <c r="AK79" s="170"/>
      <c r="AL79" s="170"/>
      <c r="AM79" s="98"/>
      <c r="AN79" s="99"/>
      <c r="AO79" s="133"/>
      <c r="AP79" s="133"/>
      <c r="AQ79" s="133"/>
      <c r="AR79" s="133"/>
      <c r="AS79" s="98"/>
      <c r="AT79" s="133"/>
      <c r="AU79" s="133"/>
      <c r="AV79" s="133"/>
      <c r="AW79" s="133"/>
      <c r="AX79" s="98"/>
      <c r="AY79" s="133"/>
      <c r="AZ79" s="133"/>
      <c r="BA79" s="133"/>
      <c r="BB79" s="133"/>
      <c r="BC79" s="98"/>
      <c r="BD79" s="99"/>
      <c r="BE79" s="133"/>
      <c r="BF79" s="133"/>
      <c r="BG79" s="133"/>
      <c r="BH79" s="133"/>
      <c r="BI79" s="98"/>
      <c r="BJ79" s="133"/>
      <c r="BK79" s="133"/>
      <c r="BL79" s="133"/>
      <c r="BM79" s="133"/>
      <c r="BN79" s="98"/>
      <c r="BO79" s="133"/>
      <c r="BP79" s="133"/>
      <c r="BQ79" s="133"/>
      <c r="BR79" s="133"/>
      <c r="BS79" s="98"/>
      <c r="BT79" s="99"/>
      <c r="BU79" s="136"/>
    </row>
    <row r="80" spans="1:73" ht="39" thickBot="1">
      <c r="A80" s="283">
        <v>58</v>
      </c>
      <c r="B80" s="249" t="s">
        <v>994</v>
      </c>
      <c r="C80" s="250"/>
      <c r="D80" s="231">
        <v>390</v>
      </c>
      <c r="E80" s="304">
        <v>470501001</v>
      </c>
      <c r="F80" s="306"/>
      <c r="G80" s="268" t="s">
        <v>1041</v>
      </c>
      <c r="H80" s="153"/>
      <c r="I80" s="133"/>
      <c r="J80" s="133"/>
      <c r="K80" s="133"/>
      <c r="L80" s="133"/>
      <c r="M80" s="98"/>
      <c r="N80" s="133"/>
      <c r="O80" s="133"/>
      <c r="P80" s="133"/>
      <c r="Q80" s="133"/>
      <c r="R80" s="98"/>
      <c r="S80" s="133"/>
      <c r="T80" s="133"/>
      <c r="U80" s="133"/>
      <c r="V80" s="133"/>
      <c r="W80" s="98"/>
      <c r="X80" s="99"/>
      <c r="Y80" s="301"/>
      <c r="Z80" s="301"/>
      <c r="AA80" s="301"/>
      <c r="AB80" s="298">
        <v>1</v>
      </c>
      <c r="AC80" s="98"/>
      <c r="AD80" s="133"/>
      <c r="AE80" s="133"/>
      <c r="AF80" s="133"/>
      <c r="AG80" s="133"/>
      <c r="AH80" s="98"/>
      <c r="AI80" s="170"/>
      <c r="AJ80" s="170"/>
      <c r="AK80" s="170"/>
      <c r="AL80" s="170"/>
      <c r="AM80" s="98"/>
      <c r="AN80" s="99"/>
      <c r="AO80" s="133"/>
      <c r="AP80" s="133"/>
      <c r="AQ80" s="133"/>
      <c r="AR80" s="133"/>
      <c r="AS80" s="98"/>
      <c r="AT80" s="133"/>
      <c r="AU80" s="133"/>
      <c r="AV80" s="133"/>
      <c r="AW80" s="133"/>
      <c r="AX80" s="98"/>
      <c r="AY80" s="133"/>
      <c r="AZ80" s="133"/>
      <c r="BA80" s="133"/>
      <c r="BB80" s="133"/>
      <c r="BC80" s="98"/>
      <c r="BD80" s="99"/>
      <c r="BE80" s="133"/>
      <c r="BF80" s="133"/>
      <c r="BG80" s="133"/>
      <c r="BH80" s="133"/>
      <c r="BI80" s="98"/>
      <c r="BJ80" s="133"/>
      <c r="BK80" s="133"/>
      <c r="BL80" s="133"/>
      <c r="BM80" s="133"/>
      <c r="BN80" s="98"/>
      <c r="BO80" s="133"/>
      <c r="BP80" s="133"/>
      <c r="BQ80" s="133"/>
      <c r="BR80" s="133"/>
      <c r="BS80" s="98"/>
      <c r="BT80" s="99"/>
      <c r="BU80" s="136"/>
    </row>
    <row r="81" spans="1:73" ht="39" thickBot="1">
      <c r="A81" s="283">
        <v>59</v>
      </c>
      <c r="B81" s="249" t="s">
        <v>994</v>
      </c>
      <c r="C81" s="250"/>
      <c r="D81" s="231">
        <v>388</v>
      </c>
      <c r="E81" s="304">
        <v>470501001</v>
      </c>
      <c r="F81" s="306"/>
      <c r="G81" s="268" t="s">
        <v>1039</v>
      </c>
      <c r="H81" s="153"/>
      <c r="I81" s="133"/>
      <c r="J81" s="133"/>
      <c r="K81" s="133"/>
      <c r="L81" s="133"/>
      <c r="M81" s="98"/>
      <c r="N81" s="133"/>
      <c r="O81" s="133"/>
      <c r="P81" s="133"/>
      <c r="Q81" s="133"/>
      <c r="R81" s="98"/>
      <c r="S81" s="133"/>
      <c r="T81" s="133"/>
      <c r="U81" s="133"/>
      <c r="V81" s="133"/>
      <c r="W81" s="98"/>
      <c r="X81" s="99"/>
      <c r="Y81" s="301"/>
      <c r="Z81" s="301"/>
      <c r="AA81" s="301"/>
      <c r="AB81" s="298">
        <v>1</v>
      </c>
      <c r="AC81" s="98"/>
      <c r="AD81" s="133"/>
      <c r="AE81" s="133"/>
      <c r="AF81" s="133"/>
      <c r="AG81" s="133"/>
      <c r="AH81" s="98"/>
      <c r="AI81" s="170"/>
      <c r="AJ81" s="170"/>
      <c r="AK81" s="170"/>
      <c r="AL81" s="170"/>
      <c r="AM81" s="98"/>
      <c r="AN81" s="99"/>
      <c r="AO81" s="133"/>
      <c r="AP81" s="133"/>
      <c r="AQ81" s="133"/>
      <c r="AR81" s="133"/>
      <c r="AS81" s="98"/>
      <c r="AT81" s="133"/>
      <c r="AU81" s="133"/>
      <c r="AV81" s="133"/>
      <c r="AW81" s="133"/>
      <c r="AX81" s="98"/>
      <c r="AY81" s="133"/>
      <c r="AZ81" s="133"/>
      <c r="BA81" s="133"/>
      <c r="BB81" s="133"/>
      <c r="BC81" s="98"/>
      <c r="BD81" s="99"/>
      <c r="BE81" s="133"/>
      <c r="BF81" s="133"/>
      <c r="BG81" s="133"/>
      <c r="BH81" s="133"/>
      <c r="BI81" s="98"/>
      <c r="BJ81" s="133"/>
      <c r="BK81" s="133"/>
      <c r="BL81" s="133"/>
      <c r="BM81" s="133"/>
      <c r="BN81" s="98"/>
      <c r="BO81" s="133"/>
      <c r="BP81" s="133"/>
      <c r="BQ81" s="133"/>
      <c r="BR81" s="133"/>
      <c r="BS81" s="98"/>
      <c r="BT81" s="99"/>
      <c r="BU81" s="136"/>
    </row>
    <row r="82" spans="1:73" ht="39" thickBot="1">
      <c r="A82" s="283">
        <v>60</v>
      </c>
      <c r="B82" s="249" t="s">
        <v>994</v>
      </c>
      <c r="C82" s="250"/>
      <c r="D82" s="231">
        <v>392</v>
      </c>
      <c r="E82" s="304">
        <v>470501001</v>
      </c>
      <c r="F82" s="306"/>
      <c r="G82" s="268" t="s">
        <v>1043</v>
      </c>
      <c r="H82" s="153"/>
      <c r="I82" s="133"/>
      <c r="J82" s="133"/>
      <c r="K82" s="133"/>
      <c r="L82" s="133"/>
      <c r="M82" s="98"/>
      <c r="N82" s="133"/>
      <c r="O82" s="133"/>
      <c r="P82" s="133"/>
      <c r="Q82" s="133"/>
      <c r="R82" s="98"/>
      <c r="S82" s="133"/>
      <c r="T82" s="133"/>
      <c r="U82" s="133"/>
      <c r="V82" s="133"/>
      <c r="W82" s="98"/>
      <c r="X82" s="99"/>
      <c r="Y82" s="301"/>
      <c r="Z82" s="301"/>
      <c r="AA82" s="301"/>
      <c r="AB82" s="298">
        <v>1</v>
      </c>
      <c r="AC82" s="98"/>
      <c r="AD82" s="133"/>
      <c r="AE82" s="133"/>
      <c r="AF82" s="133"/>
      <c r="AG82" s="133"/>
      <c r="AH82" s="98"/>
      <c r="AI82" s="170"/>
      <c r="AJ82" s="170"/>
      <c r="AK82" s="170"/>
      <c r="AL82" s="170"/>
      <c r="AM82" s="98"/>
      <c r="AN82" s="99"/>
      <c r="AO82" s="133"/>
      <c r="AP82" s="133"/>
      <c r="AQ82" s="133"/>
      <c r="AR82" s="133"/>
      <c r="AS82" s="98"/>
      <c r="AT82" s="133"/>
      <c r="AU82" s="133"/>
      <c r="AV82" s="133"/>
      <c r="AW82" s="133"/>
      <c r="AX82" s="98"/>
      <c r="AY82" s="133"/>
      <c r="AZ82" s="133"/>
      <c r="BA82" s="133"/>
      <c r="BB82" s="133"/>
      <c r="BC82" s="98"/>
      <c r="BD82" s="99"/>
      <c r="BE82" s="133"/>
      <c r="BF82" s="133"/>
      <c r="BG82" s="133"/>
      <c r="BH82" s="133"/>
      <c r="BI82" s="98"/>
      <c r="BJ82" s="133"/>
      <c r="BK82" s="133"/>
      <c r="BL82" s="133"/>
      <c r="BM82" s="133"/>
      <c r="BN82" s="98"/>
      <c r="BO82" s="133"/>
      <c r="BP82" s="133"/>
      <c r="BQ82" s="133"/>
      <c r="BR82" s="133"/>
      <c r="BS82" s="98"/>
      <c r="BT82" s="99"/>
      <c r="BU82" s="136"/>
    </row>
    <row r="83" spans="1:73" ht="39" thickBot="1">
      <c r="A83" s="283">
        <v>61</v>
      </c>
      <c r="B83" s="318" t="s">
        <v>994</v>
      </c>
      <c r="C83" s="319"/>
      <c r="D83" s="231">
        <v>363</v>
      </c>
      <c r="E83" s="304">
        <v>470501001</v>
      </c>
      <c r="F83" s="306"/>
      <c r="G83" s="268" t="s">
        <v>1005</v>
      </c>
      <c r="H83" s="153"/>
      <c r="I83" s="133"/>
      <c r="J83" s="133"/>
      <c r="K83" s="133"/>
      <c r="L83" s="133"/>
      <c r="M83" s="98"/>
      <c r="N83" s="133"/>
      <c r="O83" s="133"/>
      <c r="P83" s="133"/>
      <c r="Q83" s="133"/>
      <c r="R83" s="98"/>
      <c r="S83" s="133"/>
      <c r="T83" s="133"/>
      <c r="U83" s="133"/>
      <c r="V83" s="133"/>
      <c r="W83" s="98"/>
      <c r="X83" s="99"/>
      <c r="Y83" s="301"/>
      <c r="Z83" s="301"/>
      <c r="AA83" s="301"/>
      <c r="AB83" s="298">
        <v>1</v>
      </c>
      <c r="AC83" s="98"/>
      <c r="AD83" s="133"/>
      <c r="AE83" s="133"/>
      <c r="AF83" s="133"/>
      <c r="AG83" s="133"/>
      <c r="AH83" s="98"/>
      <c r="AI83" s="170"/>
      <c r="AJ83" s="170"/>
      <c r="AK83" s="170"/>
      <c r="AL83" s="170"/>
      <c r="AM83" s="98"/>
      <c r="AN83" s="99"/>
      <c r="AO83" s="133"/>
      <c r="AP83" s="133"/>
      <c r="AQ83" s="133"/>
      <c r="AR83" s="133"/>
      <c r="AS83" s="98"/>
      <c r="AT83" s="133"/>
      <c r="AU83" s="133"/>
      <c r="AV83" s="133"/>
      <c r="AW83" s="133"/>
      <c r="AX83" s="98"/>
      <c r="AY83" s="133"/>
      <c r="AZ83" s="133"/>
      <c r="BA83" s="133"/>
      <c r="BB83" s="133"/>
      <c r="BC83" s="98"/>
      <c r="BD83" s="99"/>
      <c r="BE83" s="133"/>
      <c r="BF83" s="133"/>
      <c r="BG83" s="133"/>
      <c r="BH83" s="133"/>
      <c r="BI83" s="98"/>
      <c r="BJ83" s="133"/>
      <c r="BK83" s="133"/>
      <c r="BL83" s="133"/>
      <c r="BM83" s="133"/>
      <c r="BN83" s="98"/>
      <c r="BO83" s="133"/>
      <c r="BP83" s="133"/>
      <c r="BQ83" s="133"/>
      <c r="BR83" s="133"/>
      <c r="BS83" s="98"/>
      <c r="BT83" s="99"/>
      <c r="BU83" s="136"/>
    </row>
    <row r="84" spans="1:73" ht="39" thickBot="1">
      <c r="A84" s="283">
        <v>62</v>
      </c>
      <c r="B84" s="326" t="s">
        <v>994</v>
      </c>
      <c r="C84" s="319"/>
      <c r="D84" s="230">
        <v>174</v>
      </c>
      <c r="E84" s="304">
        <v>470501001</v>
      </c>
      <c r="F84" s="305"/>
      <c r="G84" s="268" t="s">
        <v>1141</v>
      </c>
      <c r="H84" s="153"/>
      <c r="I84" s="133"/>
      <c r="J84" s="133"/>
      <c r="K84" s="133"/>
      <c r="L84" s="133"/>
      <c r="M84" s="98"/>
      <c r="N84" s="133"/>
      <c r="O84" s="133"/>
      <c r="P84" s="133"/>
      <c r="Q84" s="133"/>
      <c r="R84" s="98"/>
      <c r="S84" s="133"/>
      <c r="T84" s="133"/>
      <c r="U84" s="133"/>
      <c r="V84" s="133"/>
      <c r="W84" s="98"/>
      <c r="X84" s="99"/>
      <c r="Y84" s="301"/>
      <c r="Z84" s="301"/>
      <c r="AA84" s="301"/>
      <c r="AB84" s="298">
        <v>1</v>
      </c>
      <c r="AC84" s="98"/>
      <c r="AD84" s="133"/>
      <c r="AE84" s="133"/>
      <c r="AF84" s="133"/>
      <c r="AG84" s="133"/>
      <c r="AH84" s="98"/>
      <c r="AI84" s="170"/>
      <c r="AJ84" s="170"/>
      <c r="AK84" s="170"/>
      <c r="AL84" s="170"/>
      <c r="AM84" s="98"/>
      <c r="AN84" s="99"/>
      <c r="AO84" s="133"/>
      <c r="AP84" s="133"/>
      <c r="AQ84" s="133"/>
      <c r="AR84" s="133"/>
      <c r="AS84" s="98"/>
      <c r="AT84" s="133"/>
      <c r="AU84" s="133"/>
      <c r="AV84" s="133"/>
      <c r="AW84" s="133"/>
      <c r="AX84" s="98"/>
      <c r="AY84" s="133"/>
      <c r="AZ84" s="133"/>
      <c r="BA84" s="133"/>
      <c r="BB84" s="133"/>
      <c r="BC84" s="98"/>
      <c r="BD84" s="99"/>
      <c r="BE84" s="133"/>
      <c r="BF84" s="133"/>
      <c r="BG84" s="133"/>
      <c r="BH84" s="133"/>
      <c r="BI84" s="98"/>
      <c r="BJ84" s="133"/>
      <c r="BK84" s="133"/>
      <c r="BL84" s="133"/>
      <c r="BM84" s="133"/>
      <c r="BN84" s="98"/>
      <c r="BO84" s="133"/>
      <c r="BP84" s="133"/>
      <c r="BQ84" s="133"/>
      <c r="BR84" s="133"/>
      <c r="BS84" s="98"/>
      <c r="BT84" s="99"/>
      <c r="BU84" s="136"/>
    </row>
    <row r="85" spans="1:73" ht="39" thickBot="1">
      <c r="A85" s="283">
        <v>63</v>
      </c>
      <c r="B85" s="326" t="s">
        <v>994</v>
      </c>
      <c r="C85" s="319"/>
      <c r="D85" s="230">
        <v>151</v>
      </c>
      <c r="E85" s="304">
        <v>470501001</v>
      </c>
      <c r="F85" s="305"/>
      <c r="G85" s="268" t="s">
        <v>1143</v>
      </c>
      <c r="H85" s="153"/>
      <c r="I85" s="133"/>
      <c r="J85" s="133"/>
      <c r="K85" s="133"/>
      <c r="L85" s="133"/>
      <c r="M85" s="98"/>
      <c r="N85" s="133"/>
      <c r="O85" s="133"/>
      <c r="P85" s="133"/>
      <c r="Q85" s="133"/>
      <c r="R85" s="98"/>
      <c r="S85" s="133"/>
      <c r="T85" s="133"/>
      <c r="U85" s="133"/>
      <c r="V85" s="133"/>
      <c r="W85" s="98"/>
      <c r="X85" s="99"/>
      <c r="Y85" s="133"/>
      <c r="Z85" s="133"/>
      <c r="AA85" s="133"/>
      <c r="AB85" s="133"/>
      <c r="AC85" s="98"/>
      <c r="AD85" s="298">
        <v>1</v>
      </c>
      <c r="AE85" s="301"/>
      <c r="AF85" s="133"/>
      <c r="AG85" s="133"/>
      <c r="AH85" s="98"/>
      <c r="AI85" s="170"/>
      <c r="AJ85" s="170"/>
      <c r="AK85" s="170"/>
      <c r="AL85" s="170"/>
      <c r="AM85" s="98"/>
      <c r="AN85" s="99"/>
      <c r="AO85" s="133"/>
      <c r="AP85" s="133"/>
      <c r="AQ85" s="133"/>
      <c r="AR85" s="133"/>
      <c r="AS85" s="98"/>
      <c r="AT85" s="133"/>
      <c r="AU85" s="133"/>
      <c r="AV85" s="133"/>
      <c r="AW85" s="133"/>
      <c r="AX85" s="98"/>
      <c r="AY85" s="133"/>
      <c r="AZ85" s="133"/>
      <c r="BA85" s="133"/>
      <c r="BB85" s="133"/>
      <c r="BC85" s="98"/>
      <c r="BD85" s="99"/>
      <c r="BE85" s="133"/>
      <c r="BF85" s="133"/>
      <c r="BG85" s="133"/>
      <c r="BH85" s="133"/>
      <c r="BI85" s="98"/>
      <c r="BJ85" s="133"/>
      <c r="BK85" s="133"/>
      <c r="BL85" s="133"/>
      <c r="BM85" s="133"/>
      <c r="BN85" s="98"/>
      <c r="BO85" s="133"/>
      <c r="BP85" s="133"/>
      <c r="BQ85" s="133"/>
      <c r="BR85" s="133"/>
      <c r="BS85" s="98"/>
      <c r="BT85" s="99"/>
      <c r="BU85" s="136"/>
    </row>
    <row r="86" spans="1:73" ht="39" thickBot="1">
      <c r="A86" s="283">
        <v>64</v>
      </c>
      <c r="B86" s="198" t="s">
        <v>994</v>
      </c>
      <c r="C86" s="189"/>
      <c r="D86" s="223">
        <v>12</v>
      </c>
      <c r="E86" s="307">
        <v>781601001</v>
      </c>
      <c r="F86" s="325"/>
      <c r="G86" s="267" t="s">
        <v>1144</v>
      </c>
      <c r="H86" s="153"/>
      <c r="I86" s="133"/>
      <c r="J86" s="133"/>
      <c r="K86" s="133"/>
      <c r="L86" s="133"/>
      <c r="M86" s="98"/>
      <c r="N86" s="133"/>
      <c r="O86" s="133"/>
      <c r="P86" s="133"/>
      <c r="Q86" s="133"/>
      <c r="R86" s="98"/>
      <c r="S86" s="133"/>
      <c r="T86" s="133"/>
      <c r="U86" s="133"/>
      <c r="V86" s="133"/>
      <c r="W86" s="98"/>
      <c r="X86" s="99"/>
      <c r="Y86" s="133"/>
      <c r="Z86" s="133"/>
      <c r="AA86" s="133"/>
      <c r="AB86" s="133"/>
      <c r="AC86" s="98"/>
      <c r="AD86" s="298">
        <v>1</v>
      </c>
      <c r="AE86" s="301"/>
      <c r="AF86" s="133"/>
      <c r="AG86" s="133"/>
      <c r="AH86" s="98"/>
      <c r="AI86" s="170"/>
      <c r="AJ86" s="170"/>
      <c r="AK86" s="170"/>
      <c r="AL86" s="170"/>
      <c r="AM86" s="98"/>
      <c r="AN86" s="99"/>
      <c r="AO86" s="133"/>
      <c r="AP86" s="133"/>
      <c r="AQ86" s="133"/>
      <c r="AR86" s="133"/>
      <c r="AS86" s="98"/>
      <c r="AT86" s="133"/>
      <c r="AU86" s="133"/>
      <c r="AV86" s="133"/>
      <c r="AW86" s="133"/>
      <c r="AX86" s="98"/>
      <c r="AY86" s="133"/>
      <c r="AZ86" s="133"/>
      <c r="BA86" s="133"/>
      <c r="BB86" s="133"/>
      <c r="BC86" s="98"/>
      <c r="BD86" s="99"/>
      <c r="BE86" s="133"/>
      <c r="BF86" s="133"/>
      <c r="BG86" s="133"/>
      <c r="BH86" s="133"/>
      <c r="BI86" s="98"/>
      <c r="BJ86" s="133"/>
      <c r="BK86" s="133"/>
      <c r="BL86" s="133"/>
      <c r="BM86" s="133"/>
      <c r="BN86" s="98"/>
      <c r="BO86" s="133"/>
      <c r="BP86" s="133"/>
      <c r="BQ86" s="133"/>
      <c r="BR86" s="133"/>
      <c r="BS86" s="98"/>
      <c r="BT86" s="99"/>
      <c r="BU86" s="136"/>
    </row>
    <row r="87" spans="1:73" ht="39" thickBot="1">
      <c r="A87" s="283">
        <v>65</v>
      </c>
      <c r="B87" s="318" t="s">
        <v>994</v>
      </c>
      <c r="C87" s="319"/>
      <c r="D87" s="230">
        <v>158</v>
      </c>
      <c r="E87" s="304">
        <v>470501001</v>
      </c>
      <c r="F87" s="306"/>
      <c r="G87" s="268" t="s">
        <v>1145</v>
      </c>
      <c r="H87" s="153"/>
      <c r="I87" s="97"/>
      <c r="J87" s="97"/>
      <c r="K87" s="97"/>
      <c r="L87" s="97"/>
      <c r="M87" s="98">
        <f>L87+K87+J87+I87</f>
        <v>0</v>
      </c>
      <c r="N87" s="97"/>
      <c r="O87" s="97"/>
      <c r="P87" s="97"/>
      <c r="Q87" s="97"/>
      <c r="R87" s="98">
        <f>Q87+P87+O87+N87</f>
        <v>0</v>
      </c>
      <c r="S87" s="97"/>
      <c r="T87" s="97"/>
      <c r="U87" s="97"/>
      <c r="V87" s="97"/>
      <c r="W87" s="98">
        <f>V87+U87+T87+S87</f>
        <v>0</v>
      </c>
      <c r="X87" s="99"/>
      <c r="Y87" s="97"/>
      <c r="Z87" s="97"/>
      <c r="AA87" s="97"/>
      <c r="AB87" s="97"/>
      <c r="AC87" s="98">
        <f>AB87+AA87+Z87+Y87</f>
        <v>0</v>
      </c>
      <c r="AD87" s="298">
        <v>1</v>
      </c>
      <c r="AE87" s="300"/>
      <c r="AF87" s="97"/>
      <c r="AG87" s="97"/>
      <c r="AH87" s="98">
        <f>AG87+AF87+AE87+AD87</f>
        <v>1</v>
      </c>
      <c r="AI87" s="170"/>
      <c r="AJ87" s="170"/>
      <c r="AK87" s="170"/>
      <c r="AL87" s="170"/>
      <c r="AM87" s="98">
        <f>AL87+AK87+AJ87+AI87</f>
        <v>0</v>
      </c>
      <c r="AN87" s="99"/>
      <c r="AO87" s="97"/>
      <c r="AP87" s="97"/>
      <c r="AQ87" s="97"/>
      <c r="AR87" s="97"/>
      <c r="AS87" s="98">
        <f>AR87+AQ87+AP87+AO87</f>
        <v>0</v>
      </c>
      <c r="AT87" s="97"/>
      <c r="AU87" s="97"/>
      <c r="AV87" s="97"/>
      <c r="AW87" s="97"/>
      <c r="AX87" s="98">
        <f>AW87+AV87+AU87+AT87</f>
        <v>0</v>
      </c>
      <c r="AY87" s="97"/>
      <c r="AZ87" s="97"/>
      <c r="BA87" s="97"/>
      <c r="BB87" s="97"/>
      <c r="BC87" s="98">
        <f>BB87+BA87+AZ87+AY87</f>
        <v>0</v>
      </c>
      <c r="BD87" s="99"/>
      <c r="BE87" s="97"/>
      <c r="BF87" s="97"/>
      <c r="BG87" s="97"/>
      <c r="BH87" s="97"/>
      <c r="BI87" s="98">
        <f>BH87+BG87+BF87+BE87</f>
        <v>0</v>
      </c>
      <c r="BJ87" s="97"/>
      <c r="BK87" s="97"/>
      <c r="BL87" s="97"/>
      <c r="BM87" s="97"/>
      <c r="BN87" s="98">
        <f>BM87+BL87+BK87+BJ87</f>
        <v>0</v>
      </c>
      <c r="BO87" s="97"/>
      <c r="BP87" s="97"/>
      <c r="BQ87" s="97"/>
      <c r="BR87" s="97"/>
      <c r="BS87" s="98">
        <f>BR87+BQ87+BP87+BO87</f>
        <v>0</v>
      </c>
      <c r="BT87" s="99"/>
      <c r="BU87" s="101"/>
    </row>
    <row r="88" spans="1:73" ht="39" thickBot="1">
      <c r="A88" s="283">
        <v>66</v>
      </c>
      <c r="B88" s="318" t="s">
        <v>994</v>
      </c>
      <c r="C88" s="319"/>
      <c r="D88" s="229">
        <v>223</v>
      </c>
      <c r="E88" s="307">
        <v>470501001</v>
      </c>
      <c r="F88" s="325"/>
      <c r="G88" s="267" t="s">
        <v>1146</v>
      </c>
      <c r="H88" s="86"/>
      <c r="I88" s="133"/>
      <c r="J88" s="133"/>
      <c r="K88" s="133"/>
      <c r="L88" s="133"/>
      <c r="M88" s="98">
        <f>L88+K88+J88+I88</f>
        <v>0</v>
      </c>
      <c r="N88" s="133"/>
      <c r="O88" s="133"/>
      <c r="P88" s="133"/>
      <c r="Q88" s="133"/>
      <c r="R88" s="98">
        <f>Q88+P88+O88+N88</f>
        <v>0</v>
      </c>
      <c r="S88" s="133"/>
      <c r="T88" s="133"/>
      <c r="U88" s="133"/>
      <c r="V88" s="133"/>
      <c r="W88" s="98">
        <f>V88+U88+T88+S88</f>
        <v>0</v>
      </c>
      <c r="X88" s="99"/>
      <c r="Y88" s="133"/>
      <c r="Z88" s="133"/>
      <c r="AA88" s="133"/>
      <c r="AB88" s="133"/>
      <c r="AC88" s="98">
        <f>AB88+AA88+Z88+Y88</f>
        <v>0</v>
      </c>
      <c r="AD88" s="298">
        <v>1</v>
      </c>
      <c r="AE88" s="301"/>
      <c r="AF88" s="133"/>
      <c r="AG88" s="133"/>
      <c r="AH88" s="98">
        <f>AG88+AF88+AE88+AD88</f>
        <v>1</v>
      </c>
      <c r="AI88" s="170"/>
      <c r="AJ88" s="170"/>
      <c r="AK88" s="170"/>
      <c r="AL88" s="170"/>
      <c r="AM88" s="98">
        <f>AL88+AK88+AJ88+AI88</f>
        <v>0</v>
      </c>
      <c r="AN88" s="99"/>
      <c r="AO88" s="133"/>
      <c r="AP88" s="133"/>
      <c r="AQ88" s="133"/>
      <c r="AR88" s="133"/>
      <c r="AS88" s="98">
        <f>AR88+AQ88+AP88+AO88</f>
        <v>0</v>
      </c>
      <c r="AT88" s="133"/>
      <c r="AU88" s="133"/>
      <c r="AV88" s="133"/>
      <c r="AW88" s="133"/>
      <c r="AX88" s="98">
        <f>AW88+AV88+AU88+AT88</f>
        <v>0</v>
      </c>
      <c r="AY88" s="133"/>
      <c r="AZ88" s="133"/>
      <c r="BA88" s="133"/>
      <c r="BB88" s="133"/>
      <c r="BC88" s="98">
        <f>BB88+BA88+AZ88+AY88</f>
        <v>0</v>
      </c>
      <c r="BD88" s="99"/>
      <c r="BE88" s="133"/>
      <c r="BF88" s="133"/>
      <c r="BG88" s="133"/>
      <c r="BH88" s="133"/>
      <c r="BI88" s="98">
        <f>BH88+BG88+BF88+BE88</f>
        <v>0</v>
      </c>
      <c r="BJ88" s="133"/>
      <c r="BK88" s="133"/>
      <c r="BL88" s="133"/>
      <c r="BM88" s="133"/>
      <c r="BN88" s="98">
        <f>BM88+BL88+BK88+BJ88</f>
        <v>0</v>
      </c>
      <c r="BO88" s="133"/>
      <c r="BP88" s="133"/>
      <c r="BQ88" s="133"/>
      <c r="BR88" s="133"/>
      <c r="BS88" s="98">
        <f>BR88+BQ88+BP88+BO88</f>
        <v>0</v>
      </c>
      <c r="BT88" s="99"/>
      <c r="BU88" s="136"/>
    </row>
    <row r="89" spans="1:73" ht="41.25" customHeight="1" thickBot="1">
      <c r="A89" s="283">
        <v>67</v>
      </c>
      <c r="B89" s="287" t="s">
        <v>994</v>
      </c>
      <c r="C89" s="236"/>
      <c r="D89" s="223">
        <v>364</v>
      </c>
      <c r="E89" s="307">
        <v>470501001</v>
      </c>
      <c r="F89" s="325"/>
      <c r="G89" s="267" t="s">
        <v>1164</v>
      </c>
      <c r="H89" s="86"/>
      <c r="I89" s="133"/>
      <c r="J89" s="133"/>
      <c r="K89" s="133"/>
      <c r="L89" s="133"/>
      <c r="M89" s="98"/>
      <c r="N89" s="133"/>
      <c r="O89" s="133"/>
      <c r="P89" s="133"/>
      <c r="Q89" s="133"/>
      <c r="R89" s="98"/>
      <c r="S89" s="133"/>
      <c r="T89" s="133"/>
      <c r="U89" s="133"/>
      <c r="V89" s="133"/>
      <c r="W89" s="98"/>
      <c r="X89" s="99"/>
      <c r="Y89" s="133"/>
      <c r="Z89" s="133"/>
      <c r="AA89" s="133"/>
      <c r="AB89" s="133"/>
      <c r="AC89" s="98"/>
      <c r="AD89" s="298">
        <v>1</v>
      </c>
      <c r="AE89" s="188"/>
      <c r="AF89" s="133"/>
      <c r="AG89" s="133"/>
      <c r="AH89" s="98"/>
      <c r="AI89" s="170"/>
      <c r="AJ89" s="170"/>
      <c r="AK89" s="170"/>
      <c r="AL89" s="170"/>
      <c r="AM89" s="98"/>
      <c r="AN89" s="99"/>
      <c r="AO89" s="133"/>
      <c r="AP89" s="133"/>
      <c r="AQ89" s="133"/>
      <c r="AR89" s="133"/>
      <c r="AS89" s="98"/>
      <c r="AT89" s="133"/>
      <c r="AU89" s="133"/>
      <c r="AV89" s="133"/>
      <c r="AW89" s="133"/>
      <c r="AX89" s="98"/>
      <c r="AY89" s="133"/>
      <c r="AZ89" s="133"/>
      <c r="BA89" s="133"/>
      <c r="BB89" s="133"/>
      <c r="BC89" s="98"/>
      <c r="BD89" s="99"/>
      <c r="BE89" s="133"/>
      <c r="BF89" s="133"/>
      <c r="BG89" s="133"/>
      <c r="BH89" s="133"/>
      <c r="BI89" s="98"/>
      <c r="BJ89" s="133"/>
      <c r="BK89" s="133"/>
      <c r="BL89" s="133"/>
      <c r="BM89" s="133"/>
      <c r="BN89" s="98"/>
      <c r="BO89" s="133"/>
      <c r="BP89" s="133"/>
      <c r="BQ89" s="133"/>
      <c r="BR89" s="133"/>
      <c r="BS89" s="98"/>
      <c r="BT89" s="99"/>
      <c r="BU89" s="136"/>
    </row>
    <row r="90" spans="1:73" ht="39" thickBot="1">
      <c r="A90" s="283">
        <v>68</v>
      </c>
      <c r="B90" s="318" t="s">
        <v>994</v>
      </c>
      <c r="C90" s="319"/>
      <c r="D90" s="223">
        <v>58</v>
      </c>
      <c r="E90" s="307">
        <v>470501001</v>
      </c>
      <c r="F90" s="325"/>
      <c r="G90" s="267" t="s">
        <v>1147</v>
      </c>
      <c r="H90" s="86"/>
      <c r="I90" s="97"/>
      <c r="J90" s="97"/>
      <c r="K90" s="97"/>
      <c r="L90" s="97"/>
      <c r="M90" s="137">
        <f>L90+K90+J90+I90</f>
        <v>0</v>
      </c>
      <c r="N90" s="97"/>
      <c r="O90" s="97"/>
      <c r="P90" s="97"/>
      <c r="Q90" s="97"/>
      <c r="R90" s="137">
        <f>Q90+P90+O90+N90</f>
        <v>0</v>
      </c>
      <c r="S90" s="97"/>
      <c r="T90" s="97"/>
      <c r="U90" s="97"/>
      <c r="V90" s="97"/>
      <c r="W90" s="137">
        <f>V90+U90+T90+S90</f>
        <v>0</v>
      </c>
      <c r="X90" s="99"/>
      <c r="Y90" s="97"/>
      <c r="Z90" s="97"/>
      <c r="AA90" s="97"/>
      <c r="AB90" s="97"/>
      <c r="AC90" s="137">
        <f>AB90+AA90+Z90+Y90</f>
        <v>0</v>
      </c>
      <c r="AD90" s="300"/>
      <c r="AE90" s="298">
        <v>1</v>
      </c>
      <c r="AF90" s="97"/>
      <c r="AG90" s="97"/>
      <c r="AH90" s="137">
        <f>AG90+AF90+AE90+AD90</f>
        <v>1</v>
      </c>
      <c r="AI90" s="170"/>
      <c r="AJ90" s="170"/>
      <c r="AK90" s="170"/>
      <c r="AL90" s="170"/>
      <c r="AM90" s="137">
        <f>AL90+AK90+AJ90+AI90</f>
        <v>0</v>
      </c>
      <c r="AN90" s="99"/>
      <c r="AO90" s="97"/>
      <c r="AP90" s="97"/>
      <c r="AQ90" s="97"/>
      <c r="AR90" s="97"/>
      <c r="AS90" s="137">
        <f>AR90+AQ90+AP90+AO90</f>
        <v>0</v>
      </c>
      <c r="AT90" s="97"/>
      <c r="AU90" s="97"/>
      <c r="AV90" s="97"/>
      <c r="AW90" s="97"/>
      <c r="AX90" s="137">
        <f>AW90+AV90+AU90+AT90</f>
        <v>0</v>
      </c>
      <c r="AY90" s="97"/>
      <c r="AZ90" s="97"/>
      <c r="BA90" s="97"/>
      <c r="BB90" s="97"/>
      <c r="BC90" s="137">
        <f>BB90+BA90+AZ90+AY90</f>
        <v>0</v>
      </c>
      <c r="BD90" s="99"/>
      <c r="BE90" s="97"/>
      <c r="BF90" s="97"/>
      <c r="BG90" s="97"/>
      <c r="BH90" s="97"/>
      <c r="BI90" s="137">
        <f>BH90+BG90+BF90+BE90</f>
        <v>0</v>
      </c>
      <c r="BJ90" s="97"/>
      <c r="BK90" s="97"/>
      <c r="BL90" s="97"/>
      <c r="BM90" s="97"/>
      <c r="BN90" s="137">
        <f>BM90+BL90+BK90+BJ90</f>
        <v>0</v>
      </c>
      <c r="BO90" s="97"/>
      <c r="BP90" s="97"/>
      <c r="BQ90" s="97"/>
      <c r="BR90" s="97"/>
      <c r="BS90" s="137">
        <f>BR90+BQ90+BP90+BO90</f>
        <v>0</v>
      </c>
      <c r="BT90" s="99"/>
      <c r="BU90" s="101"/>
    </row>
    <row r="91" spans="1:73" ht="37.5" customHeight="1" thickBot="1">
      <c r="A91" s="327"/>
      <c r="B91" s="315" t="s">
        <v>991</v>
      </c>
      <c r="C91" s="316"/>
      <c r="D91" s="316"/>
      <c r="E91" s="316"/>
      <c r="F91" s="316"/>
      <c r="G91" s="317"/>
      <c r="H91" s="159"/>
      <c r="I91" s="186">
        <f>I90+I89+I88+I87+I86+I85+I84+I83+I81+I82+I80+I79+I78+I75+I74+I73+I72+I71+I70+I69+I68+I67+I66+I65+I64</f>
        <v>0</v>
      </c>
      <c r="J91" s="186">
        <f>J90+J89+J88+J87+J86+J85+J84+J83+J81+J82+J80+J79+J78+J75+J74+J73+J72+J71+J70+J69+J68+J67+J66+J65+J64</f>
        <v>0</v>
      </c>
      <c r="K91" s="186">
        <f>K90+K89+K88+K87+K86+K85+K84+K83+K81+K82+K80+K79+K78+K75+K74+K73+K72+K71+K70+K69+K68+K67+K66+K65+K64</f>
        <v>0</v>
      </c>
      <c r="L91" s="186">
        <f>L90+L89+L88+L87+L86+L85+L84+L83+L81+L82+L80+L79+L78+L75+L74+L73+L72+L71+L70+L69+L68+L67+L66+L65+L64</f>
        <v>0</v>
      </c>
      <c r="M91" s="186">
        <f>L91+K91+J91+I91</f>
        <v>0</v>
      </c>
      <c r="N91" s="186">
        <f>N90+N89+N88+N87+N86+N85+N84+N83+N81+N82+N80+N79+N78+N75+N74+N73+N72+N71+N70+N69+N68+N67+N66+N65+N64</f>
        <v>0</v>
      </c>
      <c r="O91" s="186">
        <f>O90+O89+O88+O87+O86+O85+O84+O83+O81+O82+O80+O79+O78+O75+O74+O73+O72+O71+O70+O69+O68+O67+O66+O65+O64</f>
        <v>0</v>
      </c>
      <c r="P91" s="186">
        <f>P90+P89+P88+P87+P86+P85+P84+P83+P81+P82+P80+P79+P78+P75+P74+P73+P72+P71+P70+P69+P68+P67+P66+P65+P64</f>
        <v>0</v>
      </c>
      <c r="Q91" s="186">
        <f>Q90+Q89+Q88+Q87+Q86+Q85+Q84+Q83+Q81+Q82+Q80+Q79+Q78+Q75+Q74+Q73+Q72+Q71+Q70+Q69+Q68+Q67+Q66+Q65+Q64</f>
        <v>0</v>
      </c>
      <c r="R91" s="186">
        <f>Q91+P91+O91+N91</f>
        <v>0</v>
      </c>
      <c r="S91" s="186">
        <f>S90+S89+S88+S87+S86+S85+S84+S83+S81+S82+S80+S79+S78+S75+S74+S73+S72+S71+S70+S69+S68+S67+S66+S65+S64</f>
        <v>0</v>
      </c>
      <c r="T91" s="186">
        <f>T90+T89+T88+T87+T86+T85+T84+T83+T81+T82+T80+T79+T78+T75+T74+T73+T72+T71+T70+T69+T68+T67+T66+T65+T64</f>
        <v>0</v>
      </c>
      <c r="U91" s="186">
        <f>U90+U89+U88+U87+U86+U85+U84+U83+U81+U82+U80+U79+U78+U75+U74+U73+U72+U71+U70+U69+U68+U67+U66+U65+U64</f>
        <v>0</v>
      </c>
      <c r="V91" s="186">
        <f>V90+V89+V88+V87+V86+V85+V84+V83+V81+V82+V80+V79+V78+V75+V74+V73+V72+V71+V70+V69+V68+V67+V66+V65+V64</f>
        <v>0</v>
      </c>
      <c r="W91" s="186">
        <f>V91+U91+T91+S91</f>
        <v>0</v>
      </c>
      <c r="X91" s="187">
        <f>W91+R91+M91</f>
        <v>0</v>
      </c>
      <c r="Y91" s="102">
        <f>Y90+Y89+Y88+Y87+Y86+Y85+Y84+Y83+Y81+Y82+Y80+Y79+Y78+Y75+Y74+Y73+Y72+Y71+Y70+Y69+Y68+Y67+Y66+Y65+Y64</f>
        <v>5</v>
      </c>
      <c r="Z91" s="102">
        <f>Z90+Z89+Z88+Z87+Z86+Z85+Z84+Z83+Z81+Z82+Z80+Z79+Z78+Z75+Z74+Z73+Z72+Z71+Z70+Z69+Z68+Z67+Z66+Z65+Z64</f>
        <v>5</v>
      </c>
      <c r="AA91" s="102">
        <f>AA79+AA78+AA77+AA76+AA75+AA74</f>
        <v>6</v>
      </c>
      <c r="AB91" s="102">
        <f>AB90+AB89+AB88+AB87+AB86+AB85+AB84+AB83+AB81+AB82+AB80+AB79+AB78+AB75+AB74+AB73+AB72+AB71+AB70+AB69+AB68+AB67+AB66+AB65+AB64</f>
        <v>5</v>
      </c>
      <c r="AC91" s="102">
        <f>AB91+AA91+Z91+Y91</f>
        <v>21</v>
      </c>
      <c r="AD91" s="102">
        <f>AD90+AD89+AD88+AD87+AD86+AD85+AD84+AD83+AD81+AD82+AD80+AD79+AD78+AD75+AD74+AD73+AD72+AD71+AD70+AD69+AD68+AD67+AD66+AD65+AD64</f>
        <v>5</v>
      </c>
      <c r="AE91" s="102">
        <f>AE90+AE89+AE88+AE87+AE86+AE85+AE84+AE83+AE81+AE82+AE80+AE79+AE78+AE75+AE74+AE73+AE72+AE71+AE70+AE69+AE68+AE67+AE66+AE65+AE64</f>
        <v>1</v>
      </c>
      <c r="AF91" s="191">
        <f>AF90+AF89+AF88+AF87+AF86+AF85+AF84+AF83+AF81+AF82+AF80+AF79+AF78+AF75+AF74+AF73+AF72+AF71+AF70+AF69+AF68+AF67+AF66+AF65+AF64</f>
        <v>0</v>
      </c>
      <c r="AG91" s="191">
        <f>AG90+AG89+AG88+AG87+AG86+AG85+AG84+AG83+AG81+AG82+AG80+AG79+AG78+AG75+AG74+AG73+AG72+AG71+AG70+AG69+AG68+AG67+AG66+AG65+AG64</f>
        <v>0</v>
      </c>
      <c r="AH91" s="102">
        <f>AG91+AF91+AE91+AD91</f>
        <v>6</v>
      </c>
      <c r="AI91" s="191">
        <f>AI90+AI89+AI88+AI87+AI86+AI85+AI84+AI83+AI81+AI82+AI80+AI79+AI78+AI75+AI74+AI73+AI72+AI71+AI70+AI69+AI68+AI67+AI66+AI65+AI64</f>
        <v>0</v>
      </c>
      <c r="AJ91" s="191">
        <f>AJ90+AJ89+AJ88+AJ87+AJ86+AJ85+AJ84+AJ83+AJ81+AJ82+AJ80+AJ79+AJ78+AJ75+AJ74+AJ73+AJ72+AJ71+AJ70+AJ69+AJ68+AJ67+AJ66+AJ65+AJ64</f>
        <v>0</v>
      </c>
      <c r="AK91" s="191">
        <f>AK90+AK89+AK88+AK87+AK86+AK85+AK84+AK83+AK81+AK82+AK80+AK79+AK78+AK75+AK74+AK73+AK72+AK71+AK70+AK69+AK68+AK67+AK66+AK65+AK64</f>
        <v>0</v>
      </c>
      <c r="AL91" s="191">
        <f>AL90+AL89+AL88+AL87+AL86+AL85+AL84+AL83+AL81+AL82+AL80+AL79+AL78+AL75+AL74+AL73+AL72+AL71+AL70+AL69+AL68+AL67+AL66+AL65+AL64</f>
        <v>0</v>
      </c>
      <c r="AM91" s="191">
        <f>AL91+AK91+AJ91+AI91</f>
        <v>0</v>
      </c>
      <c r="AN91" s="109">
        <f>AM91+AH91+AC91</f>
        <v>27</v>
      </c>
      <c r="AO91" s="186">
        <f>AO90+AO89+AO88+AO87+AO86+AO85+AO84+AO83+AO81+AO82+AO80+AO79+AO78+AO75+AO74+AO73+AO72+AO71+AO70+AO69+AO68+AO67+AO66+AO65+AO64</f>
        <v>0</v>
      </c>
      <c r="AP91" s="186">
        <f>AP90+AP89+AP88+AP87+AP86+AP85+AP84+AP83+AP81+AP82+AP80+AP79+AP78+AP75+AP74+AP73+AP72+AP71+AP70+AP69+AP68+AP67+AP66+AP65+AP64</f>
        <v>0</v>
      </c>
      <c r="AQ91" s="186">
        <f>AQ90+AQ89+AQ88+AQ87+AQ86+AQ85+AQ84+AQ83+AQ81+AQ82+AQ80+AQ79+AQ78+AQ75+AQ74+AQ73+AQ72+AQ71+AQ70+AQ69+AQ68+AQ67+AQ66+AQ65+AQ64</f>
        <v>0</v>
      </c>
      <c r="AR91" s="186">
        <f>AR90+AR89+AR88+AR87+AR86+AR85+AR84+AR83+AR81+AR82+AR80+AR79+AR78+AR75+AR74+AR73+AR72+AR71+AR70+AR69+AR68+AR67+AR66+AR65+AR64</f>
        <v>0</v>
      </c>
      <c r="AS91" s="186">
        <f>AR91+AQ91+AP91+AO91</f>
        <v>0</v>
      </c>
      <c r="AT91" s="186">
        <f>AT90+AT89+AT88+AT87+AT86+AT85+AT84+AT83+AT81+AT82+AT80+AT79+AT78+AT75+AT74+AT73+AT72+AT71+AT70+AT69+AT68+AT67+AT66+AT65+AT64</f>
        <v>0</v>
      </c>
      <c r="AU91" s="186">
        <f>AU90+AU89+AU88+AU87+AU86+AU85+AU84+AU83+AU81+AU82+AU80+AU79+AU78+AU75+AU74+AU73+AU72+AU71+AU70+AU69+AU68+AU67+AU66+AU65+AU64</f>
        <v>0</v>
      </c>
      <c r="AV91" s="186">
        <f>AV90+AV89+AV88+AV87+AV86+AV85+AV84+AV83+AV81+AV82+AV80+AV79+AV78+AV75+AV74+AV73+AV72+AV71+AV70+AV69+AV68+AV67+AV66+AV65+AV64</f>
        <v>0</v>
      </c>
      <c r="AW91" s="186">
        <f>AW90+AW89+AW88+AW87+AW86+AW85+AW84+AW83+AW81+AW82+AW80+AW79+AW78+AW75+AW74+AW73+AW72+AW71+AW70+AW69+AW68+AW67+AW66+AW65+AW64</f>
        <v>0</v>
      </c>
      <c r="AX91" s="186">
        <f>AW91+AV91+AU91+AT91</f>
        <v>0</v>
      </c>
      <c r="AY91" s="186">
        <f>AY90+AY89+AY88+AY87+AY86+AY85+AY84+AY83+AY81+AY82+AY80+AY79+AY78+AY75+AY74+AY73+AY72+AY71+AY70+AY69+AY68+AY67+AY66+AY65+AY64</f>
        <v>0</v>
      </c>
      <c r="AZ91" s="186">
        <f>AZ90+AZ89+AZ88+AZ87+AZ86+AZ85+AZ84+AZ83+AZ81+AZ82+AZ80+AZ79+AZ78+AZ75+AZ74+AZ73+AZ72+AZ71+AZ70+AZ69+AZ68+AZ67+AZ66+AZ65+AZ64</f>
        <v>0</v>
      </c>
      <c r="BA91" s="186">
        <f>BA90+BA89+BA88+BA87+BA86+BA85+BA84+BA83+BA81+BA82+BA80+BA79+BA78+BA75+BA74+BA73+BA72+BA71+BA70+BA69+BA68+BA67+BA66+BA65+BA64</f>
        <v>0</v>
      </c>
      <c r="BB91" s="186">
        <f>BB90+BB89+BB88+BB87+BB86+BB85+BB84+BB83+BB81+BB82+BB80+BB79+BB78+BB75+BB74+BB73+BB72+BB71+BB70+BB69+BB68+BB67+BB66+BB65+BB64</f>
        <v>0</v>
      </c>
      <c r="BC91" s="186">
        <f>BB91+BA91+AZ91+AY91</f>
        <v>0</v>
      </c>
      <c r="BD91" s="187">
        <f>BC91+AX91+AS91</f>
        <v>0</v>
      </c>
      <c r="BE91" s="186">
        <f>BE90+BE89+BE88+BE87+BE86+BE85+BE84+BE83+BE81+BE82+BE80+BE79+BE78+BE75+BE74+BE73+BE72+BE71+BE70+BE69+BE68+BE67+BE66+BE65+BE64</f>
        <v>0</v>
      </c>
      <c r="BF91" s="186">
        <f>BF90+BF89+BF88+BF87+BF86+BF85+BF84+BF83+BF81+BF82+BF80+BF79+BF78+BF75+BF74+BF73+BF72+BF71+BF70+BF69+BF68+BF67+BF66+BF65+BF64</f>
        <v>0</v>
      </c>
      <c r="BG91" s="186">
        <f>BG90+BG89+BG88+BG87+BG86+BG85+BG84+BG83+BG81+BG82+BG80+BG79+BG78+BG75+BG74+BG73+BG72+BG71+BG70+BG69+BG68+BG67+BG66+BG65+BG64</f>
        <v>0</v>
      </c>
      <c r="BH91" s="186">
        <f>BH90+BH89+BH88+BH87+BH86+BH85+BH84+BH83+BH81+BH82+BH80+BH79+BH78+BH75+BH74+BH73+BH72+BH71+BH70+BH69+BH68+BH67+BH66+BH65+BH64</f>
        <v>0</v>
      </c>
      <c r="BI91" s="186">
        <f>BH91+BG91+BF91+BE91</f>
        <v>0</v>
      </c>
      <c r="BJ91" s="186">
        <f>BJ90+BJ89+BJ88+BJ87+BJ86+BJ85+BJ84+BJ83+BJ81+BJ82+BJ80+BJ79+BJ78+BJ75+BJ74+BJ73+BJ72+BJ71+BJ70+BJ69+BJ68+BJ67+BJ66+BJ65+BJ64</f>
        <v>0</v>
      </c>
      <c r="BK91" s="186">
        <f>BK90+BK89+BK88+BK87+BK86+BK85+BK84+BK83+BK81+BK82+BK80+BK79+BK78+BK75+BK74+BK73+BK72+BK71+BK70+BK69+BK68+BK67+BK66+BK65+BK64</f>
        <v>0</v>
      </c>
      <c r="BL91" s="186">
        <f>BL90+BL89+BL88+BL87+BL86+BL85+BL84+BL83+BL81+BL82+BL80+BL79+BL78+BL75+BL74+BL73+BL72+BL71+BL70+BL69+BL68+BL67+BL66+BL65+BL64</f>
        <v>0</v>
      </c>
      <c r="BM91" s="186">
        <f>BM90+BM89+BM88+BM87+BM86+BM85+BM84+BM83+BM81+BM82+BM80+BM79+BM78+BM75+BM74+BM73+BM72+BM71+BM70+BM69+BM68+BM67+BM66+BM65+BM64</f>
        <v>0</v>
      </c>
      <c r="BN91" s="186">
        <f>BM91+BL91+BK91+BJ91</f>
        <v>0</v>
      </c>
      <c r="BO91" s="186">
        <f>BO90+BO89+BO88+BO87+BO86+BO85+BO84+BO83+BO81+BO82+BO80+BO79+BO78+BO75+BO74+BO73+BO72+BO71+BO70+BO69+BO68+BO67+BO66+BO65+BO64</f>
        <v>0</v>
      </c>
      <c r="BP91" s="186">
        <f>BP90+BP89+BP88+BP87+BP86+BP85+BP84+BP83+BP81+BP82+BP80+BP79+BP78+BP75+BP74+BP73+BP72+BP71+BP70+BP69+BP68+BP67+BP66+BP65+BP64</f>
        <v>0</v>
      </c>
      <c r="BQ91" s="186">
        <f>BQ90+BQ89+BQ88+BQ87+BQ86+BQ85+BQ84+BQ83+BQ81+BQ82+BQ80+BQ79+BQ78+BQ75+BQ74+BQ73+BQ72+BQ71+BQ70+BQ69+BQ68+BQ67+BQ66+BQ65+BQ64</f>
        <v>0</v>
      </c>
      <c r="BR91" s="186">
        <f>BR90+BR89+BR88+BR87+BR86+BR85+BR84+BR83+BR81+BR82+BR80+BR79+BR78+BR75+BR74+BR73+BR72+BR71+BR70+BR69+BR68+BR67+BR66+BR65+BR64</f>
        <v>0</v>
      </c>
      <c r="BS91" s="186">
        <f>BR91+BQ91+BP91+BO91</f>
        <v>0</v>
      </c>
      <c r="BT91" s="109"/>
      <c r="BU91" s="103">
        <f>AN91</f>
        <v>27</v>
      </c>
    </row>
    <row r="92" spans="1:73" ht="38.25" customHeight="1" thickBot="1">
      <c r="A92" s="327"/>
      <c r="B92" s="312" t="s">
        <v>1</v>
      </c>
      <c r="C92" s="313"/>
      <c r="D92" s="313"/>
      <c r="E92" s="313"/>
      <c r="F92" s="313"/>
      <c r="G92" s="314"/>
      <c r="H92" s="168"/>
      <c r="I92" s="104"/>
      <c r="J92" s="104"/>
      <c r="K92" s="104"/>
      <c r="L92" s="104"/>
      <c r="M92" s="105"/>
      <c r="N92" s="104"/>
      <c r="O92" s="104"/>
      <c r="P92" s="104"/>
      <c r="Q92" s="104"/>
      <c r="R92" s="105"/>
      <c r="S92" s="104"/>
      <c r="T92" s="104"/>
      <c r="U92" s="104"/>
      <c r="V92" s="106"/>
      <c r="W92" s="105"/>
      <c r="X92" s="106"/>
      <c r="Y92" s="106"/>
      <c r="Z92" s="106"/>
      <c r="AA92" s="106"/>
      <c r="AB92" s="106"/>
      <c r="AC92" s="105"/>
      <c r="AD92" s="106"/>
      <c r="AE92" s="106"/>
      <c r="AF92" s="106"/>
      <c r="AG92" s="106"/>
      <c r="AH92" s="105"/>
      <c r="AI92" s="106"/>
      <c r="AJ92" s="106"/>
      <c r="AK92" s="106"/>
      <c r="AL92" s="106"/>
      <c r="AM92" s="105"/>
      <c r="AN92" s="106"/>
      <c r="AO92" s="106"/>
      <c r="AP92" s="106"/>
      <c r="AQ92" s="106"/>
      <c r="AR92" s="106"/>
      <c r="AS92" s="105"/>
      <c r="AT92" s="106"/>
      <c r="AU92" s="106"/>
      <c r="AV92" s="106"/>
      <c r="AW92" s="106"/>
      <c r="AX92" s="105"/>
      <c r="AY92" s="106"/>
      <c r="AZ92" s="106"/>
      <c r="BA92" s="106"/>
      <c r="BB92" s="106"/>
      <c r="BC92" s="105"/>
      <c r="BD92" s="106"/>
      <c r="BE92" s="106"/>
      <c r="BF92" s="107"/>
      <c r="BG92" s="107"/>
      <c r="BH92" s="107"/>
      <c r="BI92" s="105"/>
      <c r="BJ92" s="107"/>
      <c r="BK92" s="107"/>
      <c r="BL92" s="107"/>
      <c r="BM92" s="107"/>
      <c r="BN92" s="105"/>
      <c r="BO92" s="107"/>
      <c r="BP92" s="107"/>
      <c r="BQ92" s="107"/>
      <c r="BR92" s="107"/>
      <c r="BS92" s="105"/>
      <c r="BT92" s="106"/>
      <c r="BU92" s="108"/>
    </row>
    <row r="93" spans="1:73" ht="39" thickBot="1">
      <c r="A93" s="175">
        <v>69</v>
      </c>
      <c r="B93" s="318" t="s">
        <v>994</v>
      </c>
      <c r="C93" s="319"/>
      <c r="D93" s="209">
        <v>271</v>
      </c>
      <c r="E93" s="311">
        <v>470201001</v>
      </c>
      <c r="F93" s="310"/>
      <c r="G93" s="271" t="s">
        <v>1148</v>
      </c>
      <c r="H93" s="93"/>
      <c r="I93" s="97"/>
      <c r="J93" s="97"/>
      <c r="K93" s="97"/>
      <c r="L93" s="97"/>
      <c r="M93" s="98">
        <f>+L93+K93+J93+I93</f>
        <v>0</v>
      </c>
      <c r="N93" s="97"/>
      <c r="O93" s="97"/>
      <c r="P93" s="97"/>
      <c r="Q93" s="97"/>
      <c r="R93" s="98">
        <f>+Q93+P93+O93+N93</f>
        <v>0</v>
      </c>
      <c r="S93" s="97"/>
      <c r="T93" s="97"/>
      <c r="U93" s="97"/>
      <c r="V93" s="97"/>
      <c r="W93" s="98">
        <f>+V93+U93+T93+S93</f>
        <v>0</v>
      </c>
      <c r="X93" s="99"/>
      <c r="Y93" s="97"/>
      <c r="Z93" s="97"/>
      <c r="AA93" s="97"/>
      <c r="AB93" s="97"/>
      <c r="AC93" s="98">
        <f>+AB93+AA93+Z93+Y93</f>
        <v>0</v>
      </c>
      <c r="AD93" s="188"/>
      <c r="AE93" s="298">
        <v>1</v>
      </c>
      <c r="AF93" s="188"/>
      <c r="AG93" s="188"/>
      <c r="AH93" s="98">
        <f>+AG93+AF93+AE93+AD93</f>
        <v>1</v>
      </c>
      <c r="AI93" s="97"/>
      <c r="AJ93" s="97"/>
      <c r="AK93" s="97"/>
      <c r="AL93" s="97"/>
      <c r="AM93" s="98">
        <f>+AL93+AK93+AJ93+AI93</f>
        <v>0</v>
      </c>
      <c r="AN93" s="99"/>
      <c r="AO93" s="170"/>
      <c r="AP93" s="170"/>
      <c r="AQ93" s="170"/>
      <c r="AR93" s="170"/>
      <c r="AS93" s="98">
        <f>+AR93+AQ93+AP93+AO93</f>
        <v>0</v>
      </c>
      <c r="AT93" s="97"/>
      <c r="AU93" s="97"/>
      <c r="AV93" s="97"/>
      <c r="AW93" s="97"/>
      <c r="AX93" s="98">
        <f>+AW93+AV93+AU93+AT93</f>
        <v>0</v>
      </c>
      <c r="AY93" s="97"/>
      <c r="AZ93" s="97"/>
      <c r="BA93" s="97"/>
      <c r="BB93" s="97"/>
      <c r="BC93" s="98">
        <f>+BB93+BA93+AZ93+AY93</f>
        <v>0</v>
      </c>
      <c r="BD93" s="99"/>
      <c r="BE93" s="97"/>
      <c r="BF93" s="97"/>
      <c r="BG93" s="97"/>
      <c r="BH93" s="97"/>
      <c r="BI93" s="98">
        <f>+BH93+BG93+BF93+BE93</f>
        <v>0</v>
      </c>
      <c r="BJ93" s="97"/>
      <c r="BK93" s="97"/>
      <c r="BL93" s="97"/>
      <c r="BM93" s="97"/>
      <c r="BN93" s="98">
        <f>+BM93+BL93+BK93+BJ93</f>
        <v>0</v>
      </c>
      <c r="BO93" s="97"/>
      <c r="BP93" s="97"/>
      <c r="BQ93" s="97"/>
      <c r="BR93" s="97"/>
      <c r="BS93" s="98">
        <f>+BR93+BQ93+BP93+BO93</f>
        <v>0</v>
      </c>
      <c r="BT93" s="99"/>
      <c r="BU93" s="101"/>
    </row>
    <row r="94" spans="1:73" ht="39" thickBot="1">
      <c r="A94" s="254">
        <v>70</v>
      </c>
      <c r="B94" s="249" t="s">
        <v>994</v>
      </c>
      <c r="C94" s="250"/>
      <c r="D94" s="209">
        <v>402</v>
      </c>
      <c r="E94" s="311">
        <v>470201001</v>
      </c>
      <c r="F94" s="310"/>
      <c r="G94" s="271" t="s">
        <v>1166</v>
      </c>
      <c r="H94" s="93"/>
      <c r="I94" s="97"/>
      <c r="J94" s="97"/>
      <c r="K94" s="97"/>
      <c r="L94" s="97"/>
      <c r="M94" s="98"/>
      <c r="N94" s="97"/>
      <c r="O94" s="97"/>
      <c r="P94" s="97"/>
      <c r="Q94" s="97"/>
      <c r="R94" s="98"/>
      <c r="S94" s="97"/>
      <c r="T94" s="97"/>
      <c r="U94" s="97"/>
      <c r="V94" s="97"/>
      <c r="W94" s="98"/>
      <c r="X94" s="99"/>
      <c r="Y94" s="97"/>
      <c r="Z94" s="97"/>
      <c r="AA94" s="97"/>
      <c r="AB94" s="97"/>
      <c r="AC94" s="98"/>
      <c r="AD94" s="188"/>
      <c r="AE94" s="298">
        <v>1</v>
      </c>
      <c r="AF94" s="188"/>
      <c r="AG94" s="188"/>
      <c r="AH94" s="98"/>
      <c r="AI94" s="97"/>
      <c r="AJ94" s="97"/>
      <c r="AK94" s="97"/>
      <c r="AL94" s="97"/>
      <c r="AM94" s="98"/>
      <c r="AN94" s="99"/>
      <c r="AO94" s="170"/>
      <c r="AP94" s="170"/>
      <c r="AQ94" s="170"/>
      <c r="AR94" s="170"/>
      <c r="AS94" s="98"/>
      <c r="AT94" s="97"/>
      <c r="AU94" s="97"/>
      <c r="AV94" s="97"/>
      <c r="AW94" s="97"/>
      <c r="AX94" s="98"/>
      <c r="AY94" s="97"/>
      <c r="AZ94" s="97"/>
      <c r="BA94" s="97"/>
      <c r="BB94" s="97"/>
      <c r="BC94" s="98"/>
      <c r="BD94" s="99"/>
      <c r="BE94" s="97"/>
      <c r="BF94" s="97"/>
      <c r="BG94" s="97"/>
      <c r="BH94" s="97"/>
      <c r="BI94" s="98"/>
      <c r="BJ94" s="97"/>
      <c r="BK94" s="97"/>
      <c r="BL94" s="97"/>
      <c r="BM94" s="97"/>
      <c r="BN94" s="98"/>
      <c r="BO94" s="97"/>
      <c r="BP94" s="97"/>
      <c r="BQ94" s="97"/>
      <c r="BR94" s="97"/>
      <c r="BS94" s="98"/>
      <c r="BT94" s="99"/>
      <c r="BU94" s="101"/>
    </row>
    <row r="95" spans="1:73" ht="39" thickBot="1">
      <c r="A95" s="283">
        <v>71</v>
      </c>
      <c r="B95" s="249" t="s">
        <v>994</v>
      </c>
      <c r="C95" s="250"/>
      <c r="D95" s="209">
        <v>416</v>
      </c>
      <c r="E95" s="311">
        <v>470201001</v>
      </c>
      <c r="F95" s="310"/>
      <c r="G95" s="271" t="s">
        <v>1053</v>
      </c>
      <c r="H95" s="93"/>
      <c r="I95" s="97"/>
      <c r="J95" s="97"/>
      <c r="K95" s="97"/>
      <c r="L95" s="97"/>
      <c r="M95" s="98"/>
      <c r="N95" s="97"/>
      <c r="O95" s="97"/>
      <c r="P95" s="97"/>
      <c r="Q95" s="97"/>
      <c r="R95" s="98"/>
      <c r="S95" s="97"/>
      <c r="T95" s="97"/>
      <c r="U95" s="97"/>
      <c r="V95" s="97"/>
      <c r="W95" s="98"/>
      <c r="X95" s="99"/>
      <c r="Y95" s="97"/>
      <c r="Z95" s="97"/>
      <c r="AA95" s="97"/>
      <c r="AB95" s="97"/>
      <c r="AC95" s="98"/>
      <c r="AD95" s="188"/>
      <c r="AE95" s="298">
        <v>1</v>
      </c>
      <c r="AF95" s="188"/>
      <c r="AG95" s="188"/>
      <c r="AH95" s="98"/>
      <c r="AI95" s="97"/>
      <c r="AJ95" s="97"/>
      <c r="AK95" s="97"/>
      <c r="AL95" s="97"/>
      <c r="AM95" s="98"/>
      <c r="AN95" s="99"/>
      <c r="AO95" s="170"/>
      <c r="AP95" s="170"/>
      <c r="AQ95" s="170"/>
      <c r="AR95" s="170"/>
      <c r="AS95" s="98"/>
      <c r="AT95" s="97"/>
      <c r="AU95" s="97"/>
      <c r="AV95" s="97"/>
      <c r="AW95" s="97"/>
      <c r="AX95" s="98"/>
      <c r="AY95" s="97"/>
      <c r="AZ95" s="97"/>
      <c r="BA95" s="97"/>
      <c r="BB95" s="97"/>
      <c r="BC95" s="98"/>
      <c r="BD95" s="99"/>
      <c r="BE95" s="97"/>
      <c r="BF95" s="97"/>
      <c r="BG95" s="97"/>
      <c r="BH95" s="97"/>
      <c r="BI95" s="98"/>
      <c r="BJ95" s="97"/>
      <c r="BK95" s="97"/>
      <c r="BL95" s="97"/>
      <c r="BM95" s="97"/>
      <c r="BN95" s="98"/>
      <c r="BO95" s="97"/>
      <c r="BP95" s="97"/>
      <c r="BQ95" s="97"/>
      <c r="BR95" s="97"/>
      <c r="BS95" s="98"/>
      <c r="BT95" s="99"/>
      <c r="BU95" s="101"/>
    </row>
    <row r="96" spans="1:73" ht="84" customHeight="1" thickBot="1">
      <c r="A96" s="283">
        <v>72</v>
      </c>
      <c r="B96" s="318" t="s">
        <v>994</v>
      </c>
      <c r="C96" s="319"/>
      <c r="D96" s="209">
        <v>288</v>
      </c>
      <c r="E96" s="309">
        <v>470201001</v>
      </c>
      <c r="F96" s="310"/>
      <c r="G96" s="268" t="s">
        <v>999</v>
      </c>
      <c r="H96" s="88"/>
      <c r="I96" s="97"/>
      <c r="J96" s="97"/>
      <c r="K96" s="97"/>
      <c r="L96" s="97"/>
      <c r="M96" s="98">
        <f>+L96+K96+J96+I96</f>
        <v>0</v>
      </c>
      <c r="N96" s="97"/>
      <c r="O96" s="97"/>
      <c r="P96" s="97"/>
      <c r="Q96" s="97"/>
      <c r="R96" s="98">
        <f>+Q96+P96+O96+N96</f>
        <v>0</v>
      </c>
      <c r="S96" s="97"/>
      <c r="T96" s="97"/>
      <c r="U96" s="97"/>
      <c r="V96" s="97"/>
      <c r="W96" s="98">
        <f>+V96+U96+T96+S96</f>
        <v>0</v>
      </c>
      <c r="X96" s="99"/>
      <c r="Y96" s="97"/>
      <c r="Z96" s="97"/>
      <c r="AA96" s="97"/>
      <c r="AB96" s="97"/>
      <c r="AC96" s="98">
        <f>+AB96+AA96+Z96+Y96</f>
        <v>0</v>
      </c>
      <c r="AD96" s="188"/>
      <c r="AE96" s="298">
        <v>1</v>
      </c>
      <c r="AF96" s="188"/>
      <c r="AG96" s="188"/>
      <c r="AH96" s="98">
        <f>+AG96+AF96+AE96+AD96</f>
        <v>1</v>
      </c>
      <c r="AI96" s="97"/>
      <c r="AJ96" s="97"/>
      <c r="AK96" s="97"/>
      <c r="AL96" s="97"/>
      <c r="AM96" s="98">
        <f>+AL96+AK96+AJ96+AI96</f>
        <v>0</v>
      </c>
      <c r="AN96" s="99"/>
      <c r="AO96" s="170"/>
      <c r="AP96" s="170"/>
      <c r="AQ96" s="170"/>
      <c r="AR96" s="170"/>
      <c r="AS96" s="98">
        <f>+AR96+AQ96+AP96+AO96</f>
        <v>0</v>
      </c>
      <c r="AT96" s="97"/>
      <c r="AU96" s="97"/>
      <c r="AV96" s="97"/>
      <c r="AW96" s="97"/>
      <c r="AX96" s="98">
        <f>+AW96+AV96+AU96+AT96</f>
        <v>0</v>
      </c>
      <c r="AY96" s="97"/>
      <c r="AZ96" s="97"/>
      <c r="BA96" s="97"/>
      <c r="BB96" s="97"/>
      <c r="BC96" s="98">
        <f>+BB96+BA96+AZ96+AY96</f>
        <v>0</v>
      </c>
      <c r="BD96" s="99"/>
      <c r="BE96" s="97"/>
      <c r="BF96" s="97"/>
      <c r="BG96" s="97"/>
      <c r="BH96" s="97"/>
      <c r="BI96" s="98">
        <f>+BH96+BG96+BF96+BE96</f>
        <v>0</v>
      </c>
      <c r="BJ96" s="97"/>
      <c r="BK96" s="97"/>
      <c r="BL96" s="97"/>
      <c r="BM96" s="97"/>
      <c r="BN96" s="98">
        <f>+BM96+BL96+BK96+BJ96</f>
        <v>0</v>
      </c>
      <c r="BO96" s="97"/>
      <c r="BP96" s="97"/>
      <c r="BQ96" s="97"/>
      <c r="BR96" s="97"/>
      <c r="BS96" s="98">
        <f>+BR96+BQ96+BP96+BO96</f>
        <v>0</v>
      </c>
      <c r="BT96" s="99"/>
      <c r="BU96" s="101"/>
    </row>
    <row r="97" spans="1:73" ht="54" customHeight="1" thickBot="1">
      <c r="A97" s="213"/>
      <c r="B97" s="315" t="s">
        <v>991</v>
      </c>
      <c r="C97" s="316"/>
      <c r="D97" s="316"/>
      <c r="E97" s="316"/>
      <c r="F97" s="316"/>
      <c r="G97" s="317"/>
      <c r="H97" s="159"/>
      <c r="I97" s="186">
        <f>I96+I93</f>
        <v>0</v>
      </c>
      <c r="J97" s="186">
        <f>J96+J93</f>
        <v>0</v>
      </c>
      <c r="K97" s="186">
        <f>K96+K93</f>
        <v>0</v>
      </c>
      <c r="L97" s="186">
        <f>L96+L93</f>
        <v>0</v>
      </c>
      <c r="M97" s="186">
        <f>L97+K97+J97+I97</f>
        <v>0</v>
      </c>
      <c r="N97" s="186">
        <f>N96+N93</f>
        <v>0</v>
      </c>
      <c r="O97" s="186">
        <f>O96+O93</f>
        <v>0</v>
      </c>
      <c r="P97" s="186">
        <f>P96+P93</f>
        <v>0</v>
      </c>
      <c r="Q97" s="186">
        <f>Q96+Q93</f>
        <v>0</v>
      </c>
      <c r="R97" s="186">
        <f>Q97+P97+O97+N97</f>
        <v>0</v>
      </c>
      <c r="S97" s="186">
        <f>S96+S93</f>
        <v>0</v>
      </c>
      <c r="T97" s="186">
        <f>T96+T93</f>
        <v>0</v>
      </c>
      <c r="U97" s="186">
        <f>U96+U93</f>
        <v>0</v>
      </c>
      <c r="V97" s="186">
        <f>V96+V93</f>
        <v>0</v>
      </c>
      <c r="W97" s="186">
        <f>V97+U97+T97+S97</f>
        <v>0</v>
      </c>
      <c r="X97" s="187">
        <f>W97+R97+M97</f>
        <v>0</v>
      </c>
      <c r="Y97" s="186">
        <f>Y96+Y93</f>
        <v>0</v>
      </c>
      <c r="Z97" s="186">
        <f>Z96+Z93</f>
        <v>0</v>
      </c>
      <c r="AA97" s="186">
        <f>AA96+AA93</f>
        <v>0</v>
      </c>
      <c r="AB97" s="186">
        <f>AB96+AB93</f>
        <v>0</v>
      </c>
      <c r="AC97" s="186">
        <f>AB97+AA97+Z97+Y97</f>
        <v>0</v>
      </c>
      <c r="AD97" s="191">
        <f>AD96+AD93</f>
        <v>0</v>
      </c>
      <c r="AE97" s="102">
        <f>AE96+AE95+AE94+AE93</f>
        <v>4</v>
      </c>
      <c r="AF97" s="102"/>
      <c r="AG97" s="191"/>
      <c r="AH97" s="102">
        <f>AE97</f>
        <v>4</v>
      </c>
      <c r="AI97" s="191">
        <f>AI96+AI93</f>
        <v>0</v>
      </c>
      <c r="AJ97" s="191">
        <f>AJ96+AJ93</f>
        <v>0</v>
      </c>
      <c r="AK97" s="191">
        <f>AK96+AK93</f>
        <v>0</v>
      </c>
      <c r="AL97" s="191">
        <f>AL96+AL93</f>
        <v>0</v>
      </c>
      <c r="AM97" s="191">
        <f>AL97+AK97+AJ97+AI97</f>
        <v>0</v>
      </c>
      <c r="AN97" s="109">
        <f>AH97</f>
        <v>4</v>
      </c>
      <c r="AO97" s="191">
        <f>AO96+AO95+AO94+AO93</f>
        <v>0</v>
      </c>
      <c r="AP97" s="191">
        <f>AP96+AP95+AP94+AP93</f>
        <v>0</v>
      </c>
      <c r="AQ97" s="191">
        <f>AQ96+AQ95+AQ94+AQ93</f>
        <v>0</v>
      </c>
      <c r="AR97" s="191">
        <f>AR96+AR95+AR94+AR93</f>
        <v>0</v>
      </c>
      <c r="AS97" s="191">
        <f>AR97+AQ97+AP97+AO97</f>
        <v>0</v>
      </c>
      <c r="AT97" s="186">
        <f>AT96+AT93</f>
        <v>0</v>
      </c>
      <c r="AU97" s="186">
        <f>AU96+AU93</f>
        <v>0</v>
      </c>
      <c r="AV97" s="186">
        <f>AV96+AV93</f>
        <v>0</v>
      </c>
      <c r="AW97" s="186">
        <f>AW96+AW93</f>
        <v>0</v>
      </c>
      <c r="AX97" s="186">
        <f>AW97+AV97+AU97+AT97</f>
        <v>0</v>
      </c>
      <c r="AY97" s="186">
        <f>AY96+AY93</f>
        <v>0</v>
      </c>
      <c r="AZ97" s="186">
        <f>AZ96+AZ93</f>
        <v>0</v>
      </c>
      <c r="BA97" s="186">
        <f>BA96+BA93</f>
        <v>0</v>
      </c>
      <c r="BB97" s="186">
        <f>BB96+BB93</f>
        <v>0</v>
      </c>
      <c r="BC97" s="186">
        <f>BB97+BA97+AZ97+AY97</f>
        <v>0</v>
      </c>
      <c r="BD97" s="109"/>
      <c r="BE97" s="186">
        <f>BE96+BE93</f>
        <v>0</v>
      </c>
      <c r="BF97" s="186">
        <f>BF96+BF93</f>
        <v>0</v>
      </c>
      <c r="BG97" s="186">
        <f>BG96+BG93</f>
        <v>0</v>
      </c>
      <c r="BH97" s="186">
        <f>BH96+BH93</f>
        <v>0</v>
      </c>
      <c r="BI97" s="186">
        <f>BH97+BG97+BF97+BE97</f>
        <v>0</v>
      </c>
      <c r="BJ97" s="186">
        <f>BJ96+BJ93</f>
        <v>0</v>
      </c>
      <c r="BK97" s="186">
        <f>BK96+BK93</f>
        <v>0</v>
      </c>
      <c r="BL97" s="186">
        <f>BL96+BL93</f>
        <v>0</v>
      </c>
      <c r="BM97" s="186">
        <f>BM96+BM93</f>
        <v>0</v>
      </c>
      <c r="BN97" s="186">
        <f>BM97+BL97+BK97+BJ97</f>
        <v>0</v>
      </c>
      <c r="BO97" s="186">
        <f>BO96+BO93</f>
        <v>0</v>
      </c>
      <c r="BP97" s="186">
        <f>BP96+BP93</f>
        <v>0</v>
      </c>
      <c r="BQ97" s="186">
        <f>BQ96+BQ93</f>
        <v>0</v>
      </c>
      <c r="BR97" s="186">
        <f>BR96+BR93</f>
        <v>0</v>
      </c>
      <c r="BS97" s="186">
        <f>BR97+BQ97+BP97+BO97</f>
        <v>0</v>
      </c>
      <c r="BT97" s="109"/>
      <c r="BU97" s="103">
        <f>BD97+AN97</f>
        <v>4</v>
      </c>
    </row>
    <row r="98" spans="1:73" ht="42" customHeight="1" thickBot="1">
      <c r="A98" s="213"/>
      <c r="B98" s="312" t="s">
        <v>990</v>
      </c>
      <c r="C98" s="313"/>
      <c r="D98" s="313"/>
      <c r="E98" s="313"/>
      <c r="F98" s="313"/>
      <c r="G98" s="314"/>
      <c r="H98" s="157"/>
      <c r="I98" s="138"/>
      <c r="J98" s="138"/>
      <c r="K98" s="138"/>
      <c r="L98" s="138"/>
      <c r="M98" s="124"/>
      <c r="N98" s="122"/>
      <c r="O98" s="122"/>
      <c r="P98" s="122"/>
      <c r="Q98" s="122"/>
      <c r="R98" s="124"/>
      <c r="S98" s="122"/>
      <c r="T98" s="122"/>
      <c r="U98" s="122"/>
      <c r="V98" s="125"/>
      <c r="W98" s="124"/>
      <c r="X98" s="126"/>
      <c r="Y98" s="125"/>
      <c r="Z98" s="125"/>
      <c r="AA98" s="125"/>
      <c r="AB98" s="125"/>
      <c r="AC98" s="124"/>
      <c r="AD98" s="125"/>
      <c r="AE98" s="125"/>
      <c r="AF98" s="125"/>
      <c r="AG98" s="125"/>
      <c r="AH98" s="124"/>
      <c r="AI98" s="125"/>
      <c r="AJ98" s="125"/>
      <c r="AK98" s="125"/>
      <c r="AL98" s="125"/>
      <c r="AM98" s="124"/>
      <c r="AN98" s="126"/>
      <c r="AO98" s="125"/>
      <c r="AP98" s="125"/>
      <c r="AQ98" s="125"/>
      <c r="AR98" s="125"/>
      <c r="AS98" s="124"/>
      <c r="AT98" s="125"/>
      <c r="AU98" s="125"/>
      <c r="AV98" s="125"/>
      <c r="AW98" s="125"/>
      <c r="AX98" s="124"/>
      <c r="AY98" s="125"/>
      <c r="AZ98" s="125"/>
      <c r="BA98" s="125"/>
      <c r="BB98" s="125"/>
      <c r="BC98" s="124"/>
      <c r="BD98" s="126"/>
      <c r="BE98" s="125"/>
      <c r="BF98" s="125"/>
      <c r="BG98" s="125"/>
      <c r="BH98" s="125"/>
      <c r="BI98" s="124"/>
      <c r="BJ98" s="125"/>
      <c r="BK98" s="125"/>
      <c r="BL98" s="125"/>
      <c r="BM98" s="125"/>
      <c r="BN98" s="124"/>
      <c r="BO98" s="125"/>
      <c r="BP98" s="125"/>
      <c r="BQ98" s="125"/>
      <c r="BR98" s="125"/>
      <c r="BS98" s="124"/>
      <c r="BT98" s="126"/>
      <c r="BU98" s="128"/>
    </row>
    <row r="99" spans="1:73" ht="84" customHeight="1" thickBot="1">
      <c r="A99" s="213">
        <v>73</v>
      </c>
      <c r="B99" s="339" t="s">
        <v>994</v>
      </c>
      <c r="C99" s="340"/>
      <c r="D99" s="209">
        <v>202</v>
      </c>
      <c r="E99" s="309">
        <v>470701001</v>
      </c>
      <c r="F99" s="332"/>
      <c r="G99" s="269" t="s">
        <v>1149</v>
      </c>
      <c r="H99" s="89"/>
      <c r="I99" s="139"/>
      <c r="J99" s="139"/>
      <c r="K99" s="139"/>
      <c r="L99" s="139"/>
      <c r="M99" s="129">
        <f>L99+K99+J99+I99</f>
        <v>0</v>
      </c>
      <c r="N99" s="139"/>
      <c r="O99" s="139"/>
      <c r="P99" s="139"/>
      <c r="Q99" s="139"/>
      <c r="R99" s="129">
        <f>Q99+P99+O99+N99</f>
        <v>0</v>
      </c>
      <c r="S99" s="139"/>
      <c r="T99" s="139"/>
      <c r="U99" s="139"/>
      <c r="V99" s="139"/>
      <c r="W99" s="129">
        <f>V99+U99+T99+S99</f>
        <v>0</v>
      </c>
      <c r="X99" s="117"/>
      <c r="Y99" s="139"/>
      <c r="Z99" s="139"/>
      <c r="AA99" s="139"/>
      <c r="AB99" s="139"/>
      <c r="AC99" s="129">
        <f>AB99+AA99+Z99+Y99</f>
        <v>0</v>
      </c>
      <c r="AD99" s="139"/>
      <c r="AE99" s="218"/>
      <c r="AF99" s="302">
        <v>1</v>
      </c>
      <c r="AG99" s="218"/>
      <c r="AH99" s="129">
        <f>AG99+AF99+AE99+AD99</f>
        <v>1</v>
      </c>
      <c r="AI99" s="139"/>
      <c r="AJ99" s="139"/>
      <c r="AK99" s="139"/>
      <c r="AL99" s="139"/>
      <c r="AM99" s="129">
        <f>AL99+AK99+AJ99+AI99</f>
        <v>0</v>
      </c>
      <c r="AN99" s="117"/>
      <c r="AO99" s="139"/>
      <c r="AP99" s="139"/>
      <c r="AQ99" s="139"/>
      <c r="AR99" s="139"/>
      <c r="AS99" s="129">
        <f>AR99+AQ99+AP99+AO99</f>
        <v>0</v>
      </c>
      <c r="AT99" s="139"/>
      <c r="AU99" s="139"/>
      <c r="AV99" s="139"/>
      <c r="AW99" s="139"/>
      <c r="AX99" s="129">
        <f>AW99+AV99+AU99+AT99</f>
        <v>0</v>
      </c>
      <c r="AY99" s="139"/>
      <c r="AZ99" s="139"/>
      <c r="BA99" s="139"/>
      <c r="BB99" s="139"/>
      <c r="BC99" s="129">
        <f>BB99+BA99+AZ99+AY99</f>
        <v>0</v>
      </c>
      <c r="BD99" s="117"/>
      <c r="BE99" s="139"/>
      <c r="BF99" s="139"/>
      <c r="BG99" s="139"/>
      <c r="BH99" s="139"/>
      <c r="BI99" s="129">
        <f>BH99+BG99+BF99+BE99</f>
        <v>0</v>
      </c>
      <c r="BJ99" s="139"/>
      <c r="BK99" s="139"/>
      <c r="BL99" s="139"/>
      <c r="BM99" s="139"/>
      <c r="BN99" s="129">
        <f>BM99+BL99+BK99+BJ99</f>
        <v>0</v>
      </c>
      <c r="BO99" s="139"/>
      <c r="BP99" s="139"/>
      <c r="BQ99" s="139"/>
      <c r="BR99" s="139"/>
      <c r="BS99" s="129">
        <f>BR99+BQ99+BP99+BO99</f>
        <v>0</v>
      </c>
      <c r="BT99" s="117"/>
      <c r="BU99" s="121"/>
    </row>
    <row r="100" spans="1:73" ht="54" customHeight="1" thickBot="1">
      <c r="A100" s="247">
        <v>74</v>
      </c>
      <c r="B100" s="241" t="s">
        <v>994</v>
      </c>
      <c r="C100" s="242"/>
      <c r="D100" s="209">
        <v>378</v>
      </c>
      <c r="E100" s="309">
        <v>470701001</v>
      </c>
      <c r="F100" s="310"/>
      <c r="G100" s="269" t="s">
        <v>1029</v>
      </c>
      <c r="H100" s="89"/>
      <c r="I100" s="139"/>
      <c r="J100" s="139"/>
      <c r="K100" s="139"/>
      <c r="L100" s="139"/>
      <c r="M100" s="129"/>
      <c r="N100" s="139"/>
      <c r="O100" s="139"/>
      <c r="P100" s="139"/>
      <c r="Q100" s="139"/>
      <c r="R100" s="129"/>
      <c r="S100" s="139"/>
      <c r="T100" s="139"/>
      <c r="U100" s="139"/>
      <c r="V100" s="139"/>
      <c r="W100" s="129"/>
      <c r="X100" s="117"/>
      <c r="Y100" s="139"/>
      <c r="Z100" s="139"/>
      <c r="AA100" s="139"/>
      <c r="AB100" s="139"/>
      <c r="AC100" s="129"/>
      <c r="AD100" s="139"/>
      <c r="AE100" s="218"/>
      <c r="AF100" s="302">
        <v>1</v>
      </c>
      <c r="AG100" s="218"/>
      <c r="AH100" s="129"/>
      <c r="AI100" s="139"/>
      <c r="AJ100" s="139"/>
      <c r="AK100" s="139"/>
      <c r="AL100" s="139"/>
      <c r="AM100" s="129"/>
      <c r="AN100" s="117"/>
      <c r="AO100" s="139"/>
      <c r="AP100" s="139"/>
      <c r="AQ100" s="139"/>
      <c r="AR100" s="139"/>
      <c r="AS100" s="129"/>
      <c r="AT100" s="139"/>
      <c r="AU100" s="139"/>
      <c r="AV100" s="139"/>
      <c r="AW100" s="139"/>
      <c r="AX100" s="129"/>
      <c r="AY100" s="139"/>
      <c r="AZ100" s="139"/>
      <c r="BA100" s="139"/>
      <c r="BB100" s="139"/>
      <c r="BC100" s="129"/>
      <c r="BD100" s="117"/>
      <c r="BE100" s="139"/>
      <c r="BF100" s="139"/>
      <c r="BG100" s="139"/>
      <c r="BH100" s="139"/>
      <c r="BI100" s="129"/>
      <c r="BJ100" s="139"/>
      <c r="BK100" s="139"/>
      <c r="BL100" s="139"/>
      <c r="BM100" s="139"/>
      <c r="BN100" s="129"/>
      <c r="BO100" s="139"/>
      <c r="BP100" s="139"/>
      <c r="BQ100" s="139"/>
      <c r="BR100" s="139"/>
      <c r="BS100" s="129"/>
      <c r="BT100" s="117"/>
      <c r="BU100" s="121"/>
    </row>
    <row r="101" spans="1:73" ht="51" customHeight="1" thickBot="1">
      <c r="A101" s="213"/>
      <c r="B101" s="320" t="s">
        <v>983</v>
      </c>
      <c r="C101" s="321"/>
      <c r="D101" s="321"/>
      <c r="E101" s="321"/>
      <c r="F101" s="321"/>
      <c r="G101" s="322"/>
      <c r="H101" s="169"/>
      <c r="I101" s="186" t="e">
        <f>#REF!+I99</f>
        <v>#REF!</v>
      </c>
      <c r="J101" s="186" t="e">
        <f>#REF!+J99</f>
        <v>#REF!</v>
      </c>
      <c r="K101" s="186" t="e">
        <f>#REF!+K99</f>
        <v>#REF!</v>
      </c>
      <c r="L101" s="186" t="e">
        <f>#REF!+L99</f>
        <v>#REF!</v>
      </c>
      <c r="M101" s="186" t="e">
        <f>L101+K101+J101+I101</f>
        <v>#REF!</v>
      </c>
      <c r="N101" s="186" t="e">
        <f>#REF!+N99</f>
        <v>#REF!</v>
      </c>
      <c r="O101" s="186" t="e">
        <f>#REF!+O99</f>
        <v>#REF!</v>
      </c>
      <c r="P101" s="186" t="e">
        <f>#REF!+P99</f>
        <v>#REF!</v>
      </c>
      <c r="Q101" s="186" t="e">
        <f>#REF!+Q99</f>
        <v>#REF!</v>
      </c>
      <c r="R101" s="186" t="e">
        <f>Q101+P101+O101+N101</f>
        <v>#REF!</v>
      </c>
      <c r="S101" s="186" t="e">
        <f>#REF!+S99</f>
        <v>#REF!</v>
      </c>
      <c r="T101" s="186" t="e">
        <f>#REF!+T99</f>
        <v>#REF!</v>
      </c>
      <c r="U101" s="186" t="e">
        <f>#REF!+U99</f>
        <v>#REF!</v>
      </c>
      <c r="V101" s="186" t="e">
        <f>#REF!+V99</f>
        <v>#REF!</v>
      </c>
      <c r="W101" s="186" t="e">
        <f>V101+U101+T101+S101</f>
        <v>#REF!</v>
      </c>
      <c r="X101" s="187" t="e">
        <f>W101+R101+M101</f>
        <v>#REF!</v>
      </c>
      <c r="Y101" s="186" t="e">
        <f>#REF!+Y99</f>
        <v>#REF!</v>
      </c>
      <c r="Z101" s="186" t="e">
        <f>#REF!+Z99</f>
        <v>#REF!</v>
      </c>
      <c r="AA101" s="186" t="e">
        <f>#REF!+AA99</f>
        <v>#REF!</v>
      </c>
      <c r="AB101" s="186" t="e">
        <f>#REF!+AB99</f>
        <v>#REF!</v>
      </c>
      <c r="AC101" s="186" t="e">
        <f>AB101+AA101+Z101+Y101</f>
        <v>#REF!</v>
      </c>
      <c r="AD101" s="186" t="e">
        <f>#REF!+AD99</f>
        <v>#REF!</v>
      </c>
      <c r="AE101" s="191" t="e">
        <f>#REF!+AE99</f>
        <v>#REF!</v>
      </c>
      <c r="AF101" s="102">
        <f>AF100+AF99</f>
        <v>2</v>
      </c>
      <c r="AG101" s="102"/>
      <c r="AH101" s="102">
        <f>AF101</f>
        <v>2</v>
      </c>
      <c r="AI101" s="191" t="e">
        <f>#REF!+AI99</f>
        <v>#REF!</v>
      </c>
      <c r="AJ101" s="191" t="e">
        <f>#REF!+AJ99</f>
        <v>#REF!</v>
      </c>
      <c r="AK101" s="191" t="e">
        <f>#REF!+AK99</f>
        <v>#REF!</v>
      </c>
      <c r="AL101" s="191" t="e">
        <f>#REF!+AL99</f>
        <v>#REF!</v>
      </c>
      <c r="AM101" s="191" t="e">
        <f>AL101+AK101+AJ101+AI101</f>
        <v>#REF!</v>
      </c>
      <c r="AN101" s="109">
        <f>AH101</f>
        <v>2</v>
      </c>
      <c r="AO101" s="186" t="e">
        <f>#REF!+AO99</f>
        <v>#REF!</v>
      </c>
      <c r="AP101" s="186" t="e">
        <f>#REF!+AP99</f>
        <v>#REF!</v>
      </c>
      <c r="AQ101" s="186" t="e">
        <f>#REF!+AQ99</f>
        <v>#REF!</v>
      </c>
      <c r="AR101" s="186" t="e">
        <f>#REF!+AR99</f>
        <v>#REF!</v>
      </c>
      <c r="AS101" s="186" t="e">
        <f>AR101+AQ101+AP101+AO101</f>
        <v>#REF!</v>
      </c>
      <c r="AT101" s="186" t="e">
        <f>#REF!+AT99</f>
        <v>#REF!</v>
      </c>
      <c r="AU101" s="186" t="e">
        <f>#REF!+AU99</f>
        <v>#REF!</v>
      </c>
      <c r="AV101" s="186" t="e">
        <f>#REF!+AV99</f>
        <v>#REF!</v>
      </c>
      <c r="AW101" s="186" t="e">
        <f>#REF!+AW99</f>
        <v>#REF!</v>
      </c>
      <c r="AX101" s="186" t="e">
        <f>AW101+AV101+AU101+AT101</f>
        <v>#REF!</v>
      </c>
      <c r="AY101" s="186" t="e">
        <f>#REF!+AY99</f>
        <v>#REF!</v>
      </c>
      <c r="AZ101" s="186" t="e">
        <f>#REF!+AZ99</f>
        <v>#REF!</v>
      </c>
      <c r="BA101" s="186" t="e">
        <f>#REF!+BA99</f>
        <v>#REF!</v>
      </c>
      <c r="BB101" s="186" t="e">
        <f>#REF!+BB99</f>
        <v>#REF!</v>
      </c>
      <c r="BC101" s="186" t="e">
        <f>BB101+BA101+AZ101+AY101</f>
        <v>#REF!</v>
      </c>
      <c r="BD101" s="187" t="e">
        <f>BC101+AX101+AS101</f>
        <v>#REF!</v>
      </c>
      <c r="BE101" s="186" t="e">
        <f>#REF!+BE99</f>
        <v>#REF!</v>
      </c>
      <c r="BF101" s="186" t="e">
        <f>#REF!+BF99</f>
        <v>#REF!</v>
      </c>
      <c r="BG101" s="186" t="e">
        <f>#REF!+BG99</f>
        <v>#REF!</v>
      </c>
      <c r="BH101" s="186" t="e">
        <f>#REF!+BH99</f>
        <v>#REF!</v>
      </c>
      <c r="BI101" s="186" t="e">
        <f>BH101+BG101+BF101+BE101</f>
        <v>#REF!</v>
      </c>
      <c r="BJ101" s="186" t="e">
        <f>#REF!+BJ99</f>
        <v>#REF!</v>
      </c>
      <c r="BK101" s="186" t="e">
        <f>#REF!+BK99</f>
        <v>#REF!</v>
      </c>
      <c r="BL101" s="186" t="e">
        <f>#REF!+BL99</f>
        <v>#REF!</v>
      </c>
      <c r="BM101" s="186" t="e">
        <f>#REF!+BM99</f>
        <v>#REF!</v>
      </c>
      <c r="BN101" s="186" t="e">
        <f>BM101+BL101+BK101+BJ101</f>
        <v>#REF!</v>
      </c>
      <c r="BO101" s="186" t="e">
        <f>#REF!+BO99</f>
        <v>#REF!</v>
      </c>
      <c r="BP101" s="186" t="e">
        <f>#REF!+BP99</f>
        <v>#REF!</v>
      </c>
      <c r="BQ101" s="186" t="e">
        <f>#REF!+BQ99</f>
        <v>#REF!</v>
      </c>
      <c r="BR101" s="186" t="e">
        <f>#REF!+BR99</f>
        <v>#REF!</v>
      </c>
      <c r="BS101" s="186" t="e">
        <f>BR101+BQ101+BP101+BO101</f>
        <v>#REF!</v>
      </c>
      <c r="BT101" s="109"/>
      <c r="BU101" s="109">
        <f>AN101</f>
        <v>2</v>
      </c>
    </row>
    <row r="102" spans="1:73" ht="38.25" customHeight="1" thickBot="1">
      <c r="A102" s="213"/>
      <c r="B102" s="312" t="s">
        <v>988</v>
      </c>
      <c r="C102" s="313"/>
      <c r="D102" s="313"/>
      <c r="E102" s="313"/>
      <c r="F102" s="313"/>
      <c r="G102" s="314"/>
      <c r="H102" s="168"/>
      <c r="I102" s="104"/>
      <c r="J102" s="104"/>
      <c r="K102" s="104"/>
      <c r="L102" s="104"/>
      <c r="M102" s="105"/>
      <c r="N102" s="104"/>
      <c r="O102" s="104"/>
      <c r="P102" s="104"/>
      <c r="Q102" s="104"/>
      <c r="R102" s="105"/>
      <c r="S102" s="104"/>
      <c r="T102" s="104"/>
      <c r="U102" s="104"/>
      <c r="V102" s="106"/>
      <c r="W102" s="105"/>
      <c r="X102" s="106"/>
      <c r="Y102" s="106"/>
      <c r="Z102" s="106"/>
      <c r="AA102" s="106"/>
      <c r="AB102" s="106"/>
      <c r="AC102" s="105"/>
      <c r="AD102" s="106"/>
      <c r="AE102" s="106"/>
      <c r="AF102" s="106"/>
      <c r="AG102" s="106"/>
      <c r="AH102" s="105"/>
      <c r="AI102" s="106"/>
      <c r="AJ102" s="106"/>
      <c r="AK102" s="106"/>
      <c r="AL102" s="106"/>
      <c r="AM102" s="105"/>
      <c r="AN102" s="106"/>
      <c r="AO102" s="106"/>
      <c r="AP102" s="106"/>
      <c r="AQ102" s="106"/>
      <c r="AR102" s="106"/>
      <c r="AS102" s="105"/>
      <c r="AT102" s="106"/>
      <c r="AU102" s="106"/>
      <c r="AV102" s="106"/>
      <c r="AW102" s="106"/>
      <c r="AX102" s="105"/>
      <c r="AY102" s="106"/>
      <c r="AZ102" s="106"/>
      <c r="BA102" s="106"/>
      <c r="BB102" s="106"/>
      <c r="BC102" s="105"/>
      <c r="BD102" s="106"/>
      <c r="BE102" s="106"/>
      <c r="BF102" s="107"/>
      <c r="BG102" s="107"/>
      <c r="BH102" s="107"/>
      <c r="BI102" s="105"/>
      <c r="BJ102" s="107"/>
      <c r="BK102" s="107"/>
      <c r="BL102" s="107"/>
      <c r="BM102" s="107"/>
      <c r="BN102" s="105"/>
      <c r="BO102" s="107"/>
      <c r="BP102" s="107"/>
      <c r="BQ102" s="107"/>
      <c r="BR102" s="107"/>
      <c r="BS102" s="105"/>
      <c r="BT102" s="106"/>
      <c r="BU102" s="108"/>
    </row>
    <row r="103" spans="1:73" ht="39" thickBot="1">
      <c r="A103" s="175">
        <v>75</v>
      </c>
      <c r="B103" s="318" t="s">
        <v>994</v>
      </c>
      <c r="C103" s="319"/>
      <c r="D103" s="209">
        <v>86</v>
      </c>
      <c r="E103" s="309">
        <v>470401001</v>
      </c>
      <c r="F103" s="310"/>
      <c r="G103" s="269" t="s">
        <v>1088</v>
      </c>
      <c r="H103" s="88"/>
      <c r="I103" s="97"/>
      <c r="J103" s="97"/>
      <c r="K103" s="97"/>
      <c r="L103" s="97"/>
      <c r="M103" s="98">
        <f t="shared" ref="M103:M110" si="0">L103+K103+J103+I103</f>
        <v>0</v>
      </c>
      <c r="N103" s="97"/>
      <c r="O103" s="97"/>
      <c r="P103" s="97"/>
      <c r="Q103" s="97"/>
      <c r="R103" s="98">
        <f t="shared" ref="R103:R126" si="1">Q103+P103+O103+N103</f>
        <v>0</v>
      </c>
      <c r="S103" s="97"/>
      <c r="T103" s="97"/>
      <c r="U103" s="97"/>
      <c r="V103" s="97"/>
      <c r="W103" s="98">
        <f t="shared" ref="W103:W126" si="2">V103+U103+T103+S103</f>
        <v>0</v>
      </c>
      <c r="X103" s="99"/>
      <c r="Y103" s="97"/>
      <c r="Z103" s="97"/>
      <c r="AA103" s="97"/>
      <c r="AB103" s="97"/>
      <c r="AC103" s="98">
        <f t="shared" ref="AC103:AC126" si="3">AB103+AA103+Z103+Y103</f>
        <v>0</v>
      </c>
      <c r="AD103" s="97"/>
      <c r="AE103" s="97"/>
      <c r="AF103" s="298">
        <v>1</v>
      </c>
      <c r="AG103" s="188"/>
      <c r="AH103" s="98">
        <f t="shared" ref="AH103:AH110" si="4">AG103+AF103+AE103+AD103</f>
        <v>1</v>
      </c>
      <c r="AI103" s="188"/>
      <c r="AJ103" s="188"/>
      <c r="AK103" s="188"/>
      <c r="AL103" s="188"/>
      <c r="AM103" s="98">
        <f t="shared" ref="AM103:AM112" si="5">AL103+AK103+AJ103+AI103</f>
        <v>0</v>
      </c>
      <c r="AN103" s="99"/>
      <c r="AO103" s="97"/>
      <c r="AP103" s="97"/>
      <c r="AQ103" s="97"/>
      <c r="AR103" s="97"/>
      <c r="AS103" s="98">
        <f t="shared" ref="AS103:AS110" si="6">AR103+AQ103+AP103+AO103</f>
        <v>0</v>
      </c>
      <c r="AT103" s="97"/>
      <c r="AU103" s="97"/>
      <c r="AV103" s="97"/>
      <c r="AW103" s="97"/>
      <c r="AX103" s="98">
        <f t="shared" ref="AX103:AX126" si="7">AW103+AV103+AU103+AT103</f>
        <v>0</v>
      </c>
      <c r="AY103" s="97"/>
      <c r="AZ103" s="97"/>
      <c r="BA103" s="97"/>
      <c r="BB103" s="97"/>
      <c r="BC103" s="98">
        <f t="shared" ref="BC103:BC126" si="8">BB103+BA103+AZ103+AY103</f>
        <v>0</v>
      </c>
      <c r="BD103" s="99"/>
      <c r="BE103" s="97"/>
      <c r="BF103" s="97"/>
      <c r="BG103" s="97"/>
      <c r="BH103" s="97"/>
      <c r="BI103" s="98">
        <f t="shared" ref="BI103:BI126" si="9">BH103+BG103+BF103+BE103</f>
        <v>0</v>
      </c>
      <c r="BJ103" s="97"/>
      <c r="BK103" s="97"/>
      <c r="BL103" s="97"/>
      <c r="BM103" s="97"/>
      <c r="BN103" s="98">
        <f t="shared" ref="BN103:BN126" si="10">BM103+BL103+BK103+BJ103</f>
        <v>0</v>
      </c>
      <c r="BO103" s="97"/>
      <c r="BP103" s="97"/>
      <c r="BQ103" s="97"/>
      <c r="BR103" s="97"/>
      <c r="BS103" s="98">
        <f t="shared" ref="BS103:BS126" si="11">BR103+BQ103+BP103+BO103</f>
        <v>0</v>
      </c>
      <c r="BT103" s="99"/>
      <c r="BU103" s="101"/>
    </row>
    <row r="104" spans="1:73" ht="39" thickBot="1">
      <c r="A104" s="175">
        <v>76</v>
      </c>
      <c r="B104" s="318" t="s">
        <v>994</v>
      </c>
      <c r="C104" s="319"/>
      <c r="D104" s="229">
        <v>199</v>
      </c>
      <c r="E104" s="307">
        <v>470401001</v>
      </c>
      <c r="F104" s="325"/>
      <c r="G104" s="267" t="s">
        <v>1089</v>
      </c>
      <c r="H104" s="86"/>
      <c r="I104" s="133"/>
      <c r="J104" s="133"/>
      <c r="K104" s="133"/>
      <c r="L104" s="133"/>
      <c r="M104" s="98">
        <f>L104+K104+J104+I104</f>
        <v>0</v>
      </c>
      <c r="N104" s="133"/>
      <c r="O104" s="133"/>
      <c r="P104" s="133"/>
      <c r="Q104" s="133"/>
      <c r="R104" s="98">
        <f t="shared" si="1"/>
        <v>0</v>
      </c>
      <c r="S104" s="133"/>
      <c r="T104" s="133"/>
      <c r="U104" s="133"/>
      <c r="V104" s="133"/>
      <c r="W104" s="98">
        <f t="shared" si="2"/>
        <v>0</v>
      </c>
      <c r="X104" s="99"/>
      <c r="Y104" s="133"/>
      <c r="Z104" s="133"/>
      <c r="AA104" s="133"/>
      <c r="AB104" s="133"/>
      <c r="AC104" s="98">
        <f t="shared" si="3"/>
        <v>0</v>
      </c>
      <c r="AD104" s="133"/>
      <c r="AE104" s="133"/>
      <c r="AF104" s="298">
        <v>1</v>
      </c>
      <c r="AG104" s="188"/>
      <c r="AH104" s="98">
        <f t="shared" si="4"/>
        <v>1</v>
      </c>
      <c r="AI104" s="188"/>
      <c r="AJ104" s="188"/>
      <c r="AK104" s="188"/>
      <c r="AL104" s="188"/>
      <c r="AM104" s="98">
        <f t="shared" si="5"/>
        <v>0</v>
      </c>
      <c r="AN104" s="99"/>
      <c r="AO104" s="133"/>
      <c r="AP104" s="133"/>
      <c r="AQ104" s="133"/>
      <c r="AR104" s="133"/>
      <c r="AS104" s="98">
        <f t="shared" si="6"/>
        <v>0</v>
      </c>
      <c r="AT104" s="133"/>
      <c r="AU104" s="133"/>
      <c r="AV104" s="133"/>
      <c r="AW104" s="133"/>
      <c r="AX104" s="98">
        <f t="shared" si="7"/>
        <v>0</v>
      </c>
      <c r="AY104" s="133"/>
      <c r="AZ104" s="133"/>
      <c r="BA104" s="133"/>
      <c r="BB104" s="133"/>
      <c r="BC104" s="98">
        <f t="shared" si="8"/>
        <v>0</v>
      </c>
      <c r="BD104" s="99"/>
      <c r="BE104" s="133"/>
      <c r="BF104" s="133"/>
      <c r="BG104" s="133"/>
      <c r="BH104" s="133"/>
      <c r="BI104" s="98">
        <f t="shared" si="9"/>
        <v>0</v>
      </c>
      <c r="BJ104" s="133"/>
      <c r="BK104" s="133"/>
      <c r="BL104" s="133"/>
      <c r="BM104" s="133"/>
      <c r="BN104" s="98">
        <f t="shared" si="10"/>
        <v>0</v>
      </c>
      <c r="BO104" s="133"/>
      <c r="BP104" s="133"/>
      <c r="BQ104" s="133"/>
      <c r="BR104" s="133"/>
      <c r="BS104" s="98">
        <f t="shared" si="11"/>
        <v>0</v>
      </c>
      <c r="BT104" s="99"/>
      <c r="BU104" s="136"/>
    </row>
    <row r="105" spans="1:73" ht="39" thickBot="1">
      <c r="A105" s="283">
        <v>77</v>
      </c>
      <c r="B105" s="318" t="s">
        <v>994</v>
      </c>
      <c r="C105" s="319"/>
      <c r="D105" s="229">
        <v>256</v>
      </c>
      <c r="E105" s="307">
        <v>470401001</v>
      </c>
      <c r="F105" s="325"/>
      <c r="G105" s="267" t="s">
        <v>1150</v>
      </c>
      <c r="H105" s="86"/>
      <c r="I105" s="133"/>
      <c r="J105" s="133"/>
      <c r="K105" s="133"/>
      <c r="L105" s="133"/>
      <c r="M105" s="98">
        <f>L105+K105+J105+I105</f>
        <v>0</v>
      </c>
      <c r="N105" s="133"/>
      <c r="O105" s="133"/>
      <c r="P105" s="133"/>
      <c r="Q105" s="133"/>
      <c r="R105" s="98">
        <f t="shared" si="1"/>
        <v>0</v>
      </c>
      <c r="S105" s="133"/>
      <c r="T105" s="133"/>
      <c r="U105" s="133"/>
      <c r="V105" s="133"/>
      <c r="W105" s="98">
        <f t="shared" si="2"/>
        <v>0</v>
      </c>
      <c r="X105" s="99"/>
      <c r="Y105" s="133"/>
      <c r="Z105" s="133"/>
      <c r="AA105" s="133"/>
      <c r="AB105" s="133"/>
      <c r="AC105" s="98">
        <f t="shared" si="3"/>
        <v>0</v>
      </c>
      <c r="AD105" s="133"/>
      <c r="AE105" s="133"/>
      <c r="AF105" s="298">
        <v>1</v>
      </c>
      <c r="AG105" s="188"/>
      <c r="AH105" s="98">
        <f t="shared" si="4"/>
        <v>1</v>
      </c>
      <c r="AI105" s="188"/>
      <c r="AJ105" s="188"/>
      <c r="AK105" s="188"/>
      <c r="AL105" s="188"/>
      <c r="AM105" s="98">
        <f t="shared" si="5"/>
        <v>0</v>
      </c>
      <c r="AN105" s="99"/>
      <c r="AO105" s="133"/>
      <c r="AP105" s="133"/>
      <c r="AQ105" s="133"/>
      <c r="AR105" s="133"/>
      <c r="AS105" s="98">
        <f t="shared" si="6"/>
        <v>0</v>
      </c>
      <c r="AT105" s="133"/>
      <c r="AU105" s="133"/>
      <c r="AV105" s="133"/>
      <c r="AW105" s="133"/>
      <c r="AX105" s="98">
        <f t="shared" si="7"/>
        <v>0</v>
      </c>
      <c r="AY105" s="133"/>
      <c r="AZ105" s="133"/>
      <c r="BA105" s="133"/>
      <c r="BB105" s="133"/>
      <c r="BC105" s="98">
        <f t="shared" si="8"/>
        <v>0</v>
      </c>
      <c r="BD105" s="99"/>
      <c r="BE105" s="133"/>
      <c r="BF105" s="133"/>
      <c r="BG105" s="133"/>
      <c r="BH105" s="133"/>
      <c r="BI105" s="98">
        <f t="shared" si="9"/>
        <v>0</v>
      </c>
      <c r="BJ105" s="133"/>
      <c r="BK105" s="133"/>
      <c r="BL105" s="133"/>
      <c r="BM105" s="133"/>
      <c r="BN105" s="98">
        <f t="shared" si="10"/>
        <v>0</v>
      </c>
      <c r="BO105" s="133"/>
      <c r="BP105" s="133"/>
      <c r="BQ105" s="133"/>
      <c r="BR105" s="133"/>
      <c r="BS105" s="98">
        <f t="shared" si="11"/>
        <v>0</v>
      </c>
      <c r="BT105" s="99"/>
      <c r="BU105" s="136"/>
    </row>
    <row r="106" spans="1:73" ht="39" thickBot="1">
      <c r="A106" s="283">
        <v>78</v>
      </c>
      <c r="B106" s="318" t="s">
        <v>994</v>
      </c>
      <c r="C106" s="319"/>
      <c r="D106" s="209">
        <v>56</v>
      </c>
      <c r="E106" s="309">
        <v>470401001</v>
      </c>
      <c r="F106" s="310"/>
      <c r="G106" s="269" t="s">
        <v>995</v>
      </c>
      <c r="H106" s="88"/>
      <c r="I106" s="97"/>
      <c r="J106" s="97"/>
      <c r="K106" s="97"/>
      <c r="L106" s="97"/>
      <c r="M106" s="98">
        <f t="shared" si="0"/>
        <v>0</v>
      </c>
      <c r="N106" s="97"/>
      <c r="O106" s="97"/>
      <c r="P106" s="97"/>
      <c r="Q106" s="97"/>
      <c r="R106" s="98">
        <f t="shared" si="1"/>
        <v>0</v>
      </c>
      <c r="S106" s="97"/>
      <c r="T106" s="97"/>
      <c r="U106" s="97"/>
      <c r="V106" s="97"/>
      <c r="W106" s="98">
        <f t="shared" si="2"/>
        <v>0</v>
      </c>
      <c r="X106" s="99"/>
      <c r="Y106" s="97"/>
      <c r="Z106" s="97"/>
      <c r="AA106" s="97"/>
      <c r="AB106" s="97"/>
      <c r="AC106" s="98">
        <f t="shared" si="3"/>
        <v>0</v>
      </c>
      <c r="AD106" s="97"/>
      <c r="AE106" s="97"/>
      <c r="AF106" s="188"/>
      <c r="AG106" s="298">
        <v>1</v>
      </c>
      <c r="AH106" s="98">
        <f t="shared" si="4"/>
        <v>1</v>
      </c>
      <c r="AI106" s="188"/>
      <c r="AJ106" s="188"/>
      <c r="AK106" s="188"/>
      <c r="AL106" s="188"/>
      <c r="AM106" s="98">
        <f t="shared" si="5"/>
        <v>0</v>
      </c>
      <c r="AN106" s="99"/>
      <c r="AO106" s="97"/>
      <c r="AP106" s="97"/>
      <c r="AQ106" s="97"/>
      <c r="AR106" s="97"/>
      <c r="AS106" s="98">
        <f t="shared" si="6"/>
        <v>0</v>
      </c>
      <c r="AT106" s="97"/>
      <c r="AU106" s="97"/>
      <c r="AV106" s="97"/>
      <c r="AW106" s="97"/>
      <c r="AX106" s="98">
        <f t="shared" si="7"/>
        <v>0</v>
      </c>
      <c r="AY106" s="97"/>
      <c r="AZ106" s="97"/>
      <c r="BA106" s="97"/>
      <c r="BB106" s="97"/>
      <c r="BC106" s="98">
        <f t="shared" si="8"/>
        <v>0</v>
      </c>
      <c r="BD106" s="99"/>
      <c r="BE106" s="97"/>
      <c r="BF106" s="97"/>
      <c r="BG106" s="97"/>
      <c r="BH106" s="97"/>
      <c r="BI106" s="98">
        <f t="shared" si="9"/>
        <v>0</v>
      </c>
      <c r="BJ106" s="97"/>
      <c r="BK106" s="97"/>
      <c r="BL106" s="97"/>
      <c r="BM106" s="97"/>
      <c r="BN106" s="98">
        <f t="shared" si="10"/>
        <v>0</v>
      </c>
      <c r="BO106" s="97"/>
      <c r="BP106" s="97"/>
      <c r="BQ106" s="97"/>
      <c r="BR106" s="97"/>
      <c r="BS106" s="98">
        <f t="shared" si="11"/>
        <v>0</v>
      </c>
      <c r="BT106" s="99"/>
      <c r="BU106" s="101"/>
    </row>
    <row r="107" spans="1:73" ht="39" thickBot="1">
      <c r="A107" s="283">
        <v>79</v>
      </c>
      <c r="B107" s="318" t="s">
        <v>994</v>
      </c>
      <c r="C107" s="376"/>
      <c r="D107" s="209">
        <v>211</v>
      </c>
      <c r="E107" s="309">
        <v>470401001</v>
      </c>
      <c r="F107" s="310"/>
      <c r="G107" s="269" t="s">
        <v>1151</v>
      </c>
      <c r="H107" s="88"/>
      <c r="I107" s="97"/>
      <c r="J107" s="97"/>
      <c r="K107" s="97"/>
      <c r="L107" s="97"/>
      <c r="M107" s="98">
        <f t="shared" si="0"/>
        <v>0</v>
      </c>
      <c r="N107" s="97"/>
      <c r="O107" s="97"/>
      <c r="P107" s="97"/>
      <c r="Q107" s="97"/>
      <c r="R107" s="98">
        <f t="shared" si="1"/>
        <v>0</v>
      </c>
      <c r="S107" s="97"/>
      <c r="T107" s="97"/>
      <c r="U107" s="97"/>
      <c r="V107" s="97"/>
      <c r="W107" s="98">
        <f t="shared" si="2"/>
        <v>0</v>
      </c>
      <c r="X107" s="99"/>
      <c r="Y107" s="97"/>
      <c r="Z107" s="97"/>
      <c r="AA107" s="97"/>
      <c r="AB107" s="97"/>
      <c r="AC107" s="98">
        <f t="shared" si="3"/>
        <v>0</v>
      </c>
      <c r="AD107" s="97"/>
      <c r="AE107" s="97"/>
      <c r="AF107" s="188"/>
      <c r="AG107" s="298">
        <v>1</v>
      </c>
      <c r="AH107" s="98">
        <f t="shared" si="4"/>
        <v>1</v>
      </c>
      <c r="AI107" s="188"/>
      <c r="AJ107" s="188"/>
      <c r="AK107" s="188"/>
      <c r="AL107" s="188"/>
      <c r="AM107" s="98">
        <f t="shared" si="5"/>
        <v>0</v>
      </c>
      <c r="AN107" s="99"/>
      <c r="AO107" s="97"/>
      <c r="AP107" s="97"/>
      <c r="AQ107" s="97"/>
      <c r="AR107" s="97"/>
      <c r="AS107" s="98">
        <f t="shared" si="6"/>
        <v>0</v>
      </c>
      <c r="AT107" s="97"/>
      <c r="AU107" s="97"/>
      <c r="AV107" s="97"/>
      <c r="AW107" s="97"/>
      <c r="AX107" s="98">
        <f t="shared" si="7"/>
        <v>0</v>
      </c>
      <c r="AY107" s="97"/>
      <c r="AZ107" s="97"/>
      <c r="BA107" s="97"/>
      <c r="BB107" s="97"/>
      <c r="BC107" s="98">
        <f t="shared" si="8"/>
        <v>0</v>
      </c>
      <c r="BD107" s="99"/>
      <c r="BE107" s="97"/>
      <c r="BF107" s="97"/>
      <c r="BG107" s="97"/>
      <c r="BH107" s="97"/>
      <c r="BI107" s="98">
        <f t="shared" si="9"/>
        <v>0</v>
      </c>
      <c r="BJ107" s="97"/>
      <c r="BK107" s="97"/>
      <c r="BL107" s="97"/>
      <c r="BM107" s="97"/>
      <c r="BN107" s="98">
        <f t="shared" si="10"/>
        <v>0</v>
      </c>
      <c r="BO107" s="97"/>
      <c r="BP107" s="97"/>
      <c r="BQ107" s="97"/>
      <c r="BR107" s="97"/>
      <c r="BS107" s="98">
        <f t="shared" si="11"/>
        <v>0</v>
      </c>
      <c r="BT107" s="99"/>
      <c r="BU107" s="101"/>
    </row>
    <row r="108" spans="1:73" ht="39" thickBot="1">
      <c r="A108" s="283">
        <v>80</v>
      </c>
      <c r="B108" s="184" t="s">
        <v>994</v>
      </c>
      <c r="C108" s="185"/>
      <c r="D108" s="223">
        <v>467</v>
      </c>
      <c r="E108" s="307">
        <v>470401001</v>
      </c>
      <c r="F108" s="325"/>
      <c r="G108" s="267" t="s">
        <v>1176</v>
      </c>
      <c r="H108" s="88"/>
      <c r="I108" s="97"/>
      <c r="J108" s="97"/>
      <c r="K108" s="97"/>
      <c r="L108" s="97"/>
      <c r="M108" s="98"/>
      <c r="N108" s="97"/>
      <c r="O108" s="97"/>
      <c r="P108" s="97"/>
      <c r="Q108" s="97"/>
      <c r="R108" s="98"/>
      <c r="S108" s="97"/>
      <c r="T108" s="97"/>
      <c r="U108" s="97"/>
      <c r="V108" s="97"/>
      <c r="W108" s="98"/>
      <c r="X108" s="99"/>
      <c r="Y108" s="97"/>
      <c r="Z108" s="97"/>
      <c r="AA108" s="97"/>
      <c r="AB108" s="97"/>
      <c r="AC108" s="98"/>
      <c r="AD108" s="97"/>
      <c r="AE108" s="97"/>
      <c r="AF108" s="188"/>
      <c r="AG108" s="298">
        <v>1</v>
      </c>
      <c r="AH108" s="98"/>
      <c r="AI108" s="188"/>
      <c r="AJ108" s="188"/>
      <c r="AK108" s="188"/>
      <c r="AL108" s="188"/>
      <c r="AM108" s="98"/>
      <c r="AN108" s="99"/>
      <c r="AO108" s="97"/>
      <c r="AP108" s="97"/>
      <c r="AQ108" s="97"/>
      <c r="AR108" s="97"/>
      <c r="AS108" s="98"/>
      <c r="AT108" s="97"/>
      <c r="AU108" s="97"/>
      <c r="AV108" s="97"/>
      <c r="AW108" s="97"/>
      <c r="AX108" s="98"/>
      <c r="AY108" s="97"/>
      <c r="AZ108" s="97"/>
      <c r="BA108" s="97"/>
      <c r="BB108" s="97"/>
      <c r="BC108" s="98"/>
      <c r="BD108" s="99"/>
      <c r="BE108" s="97"/>
      <c r="BF108" s="97"/>
      <c r="BG108" s="97"/>
      <c r="BH108" s="97"/>
      <c r="BI108" s="98"/>
      <c r="BJ108" s="97"/>
      <c r="BK108" s="97"/>
      <c r="BL108" s="97"/>
      <c r="BM108" s="97"/>
      <c r="BN108" s="98"/>
      <c r="BO108" s="97"/>
      <c r="BP108" s="97"/>
      <c r="BQ108" s="97"/>
      <c r="BR108" s="97"/>
      <c r="BS108" s="98"/>
      <c r="BT108" s="99"/>
      <c r="BU108" s="101"/>
    </row>
    <row r="109" spans="1:73" ht="39" thickBot="1">
      <c r="A109" s="283">
        <v>81</v>
      </c>
      <c r="B109" s="318" t="s">
        <v>994</v>
      </c>
      <c r="C109" s="319"/>
      <c r="D109" s="209">
        <v>462</v>
      </c>
      <c r="E109" s="309">
        <v>470401001</v>
      </c>
      <c r="F109" s="310"/>
      <c r="G109" s="269" t="s">
        <v>1171</v>
      </c>
      <c r="H109" s="88"/>
      <c r="I109" s="97"/>
      <c r="J109" s="97"/>
      <c r="K109" s="97"/>
      <c r="L109" s="97"/>
      <c r="M109" s="98">
        <f t="shared" si="0"/>
        <v>0</v>
      </c>
      <c r="N109" s="97"/>
      <c r="O109" s="97"/>
      <c r="P109" s="97"/>
      <c r="Q109" s="97"/>
      <c r="R109" s="98">
        <f t="shared" si="1"/>
        <v>0</v>
      </c>
      <c r="S109" s="97"/>
      <c r="T109" s="97"/>
      <c r="U109" s="97"/>
      <c r="V109" s="97"/>
      <c r="W109" s="98">
        <f t="shared" si="2"/>
        <v>0</v>
      </c>
      <c r="X109" s="99"/>
      <c r="Y109" s="97"/>
      <c r="Z109" s="97"/>
      <c r="AA109" s="97"/>
      <c r="AB109" s="97"/>
      <c r="AC109" s="98">
        <f t="shared" si="3"/>
        <v>0</v>
      </c>
      <c r="AD109" s="97"/>
      <c r="AE109" s="97"/>
      <c r="AF109" s="300"/>
      <c r="AG109" s="298">
        <v>1</v>
      </c>
      <c r="AH109" s="98">
        <f t="shared" si="4"/>
        <v>1</v>
      </c>
      <c r="AI109" s="188"/>
      <c r="AJ109" s="188"/>
      <c r="AK109" s="188"/>
      <c r="AL109" s="188"/>
      <c r="AM109" s="98">
        <f t="shared" si="5"/>
        <v>0</v>
      </c>
      <c r="AN109" s="99"/>
      <c r="AO109" s="97"/>
      <c r="AP109" s="97"/>
      <c r="AQ109" s="97"/>
      <c r="AR109" s="97"/>
      <c r="AS109" s="98">
        <f t="shared" si="6"/>
        <v>0</v>
      </c>
      <c r="AT109" s="97"/>
      <c r="AU109" s="97"/>
      <c r="AV109" s="97"/>
      <c r="AW109" s="97"/>
      <c r="AX109" s="98">
        <f t="shared" si="7"/>
        <v>0</v>
      </c>
      <c r="AY109" s="97"/>
      <c r="AZ109" s="97"/>
      <c r="BA109" s="97"/>
      <c r="BB109" s="97"/>
      <c r="BC109" s="98">
        <f t="shared" si="8"/>
        <v>0</v>
      </c>
      <c r="BD109" s="99"/>
      <c r="BE109" s="97"/>
      <c r="BF109" s="97"/>
      <c r="BG109" s="97"/>
      <c r="BH109" s="97"/>
      <c r="BI109" s="98">
        <f t="shared" si="9"/>
        <v>0</v>
      </c>
      <c r="BJ109" s="97"/>
      <c r="BK109" s="97"/>
      <c r="BL109" s="97"/>
      <c r="BM109" s="97"/>
      <c r="BN109" s="98">
        <f t="shared" si="10"/>
        <v>0</v>
      </c>
      <c r="BO109" s="97"/>
      <c r="BP109" s="97"/>
      <c r="BQ109" s="97"/>
      <c r="BR109" s="97"/>
      <c r="BS109" s="98">
        <f t="shared" si="11"/>
        <v>0</v>
      </c>
      <c r="BT109" s="99"/>
      <c r="BU109" s="101"/>
    </row>
    <row r="110" spans="1:73" ht="39" thickBot="1">
      <c r="A110" s="283">
        <v>82</v>
      </c>
      <c r="B110" s="318" t="s">
        <v>994</v>
      </c>
      <c r="C110" s="319"/>
      <c r="D110" s="228">
        <v>195</v>
      </c>
      <c r="E110" s="309">
        <v>470401001</v>
      </c>
      <c r="F110" s="310"/>
      <c r="G110" s="269" t="s">
        <v>996</v>
      </c>
      <c r="H110" s="88"/>
      <c r="I110" s="97"/>
      <c r="J110" s="97"/>
      <c r="K110" s="97"/>
      <c r="L110" s="97"/>
      <c r="M110" s="98">
        <f t="shared" si="0"/>
        <v>0</v>
      </c>
      <c r="N110" s="97"/>
      <c r="O110" s="97"/>
      <c r="P110" s="97"/>
      <c r="Q110" s="97"/>
      <c r="R110" s="98">
        <f t="shared" si="1"/>
        <v>0</v>
      </c>
      <c r="S110" s="97"/>
      <c r="T110" s="97"/>
      <c r="U110" s="97"/>
      <c r="V110" s="97"/>
      <c r="W110" s="98">
        <f t="shared" si="2"/>
        <v>0</v>
      </c>
      <c r="X110" s="99"/>
      <c r="Y110" s="97"/>
      <c r="Z110" s="97"/>
      <c r="AA110" s="97"/>
      <c r="AB110" s="97"/>
      <c r="AC110" s="98">
        <f t="shared" si="3"/>
        <v>0</v>
      </c>
      <c r="AD110" s="97"/>
      <c r="AE110" s="97"/>
      <c r="AF110" s="300"/>
      <c r="AG110" s="298">
        <v>1</v>
      </c>
      <c r="AH110" s="98">
        <f t="shared" si="4"/>
        <v>1</v>
      </c>
      <c r="AI110" s="188"/>
      <c r="AJ110" s="188"/>
      <c r="AK110" s="188"/>
      <c r="AL110" s="188"/>
      <c r="AM110" s="98">
        <f t="shared" si="5"/>
        <v>0</v>
      </c>
      <c r="AN110" s="99"/>
      <c r="AO110" s="97"/>
      <c r="AP110" s="97"/>
      <c r="AQ110" s="97"/>
      <c r="AR110" s="97"/>
      <c r="AS110" s="98">
        <f t="shared" si="6"/>
        <v>0</v>
      </c>
      <c r="AT110" s="97"/>
      <c r="AU110" s="97"/>
      <c r="AV110" s="97"/>
      <c r="AW110" s="97"/>
      <c r="AX110" s="98">
        <f t="shared" si="7"/>
        <v>0</v>
      </c>
      <c r="AY110" s="97"/>
      <c r="AZ110" s="97"/>
      <c r="BA110" s="97"/>
      <c r="BB110" s="97"/>
      <c r="BC110" s="98">
        <f t="shared" si="8"/>
        <v>0</v>
      </c>
      <c r="BD110" s="99"/>
      <c r="BE110" s="97"/>
      <c r="BF110" s="97"/>
      <c r="BG110" s="97"/>
      <c r="BH110" s="97"/>
      <c r="BI110" s="98">
        <f t="shared" si="9"/>
        <v>0</v>
      </c>
      <c r="BJ110" s="97"/>
      <c r="BK110" s="97"/>
      <c r="BL110" s="97"/>
      <c r="BM110" s="97"/>
      <c r="BN110" s="98">
        <f t="shared" si="10"/>
        <v>0</v>
      </c>
      <c r="BO110" s="97"/>
      <c r="BP110" s="97"/>
      <c r="BQ110" s="97"/>
      <c r="BR110" s="97"/>
      <c r="BS110" s="98">
        <f t="shared" si="11"/>
        <v>0</v>
      </c>
      <c r="BT110" s="99"/>
      <c r="BU110" s="101"/>
    </row>
    <row r="111" spans="1:73" ht="39" thickBot="1">
      <c r="A111" s="283">
        <v>83</v>
      </c>
      <c r="B111" s="243" t="s">
        <v>994</v>
      </c>
      <c r="C111" s="244"/>
      <c r="D111" s="228">
        <v>383</v>
      </c>
      <c r="E111" s="309">
        <v>470401001</v>
      </c>
      <c r="F111" s="310"/>
      <c r="G111" s="269" t="s">
        <v>1033</v>
      </c>
      <c r="H111" s="88"/>
      <c r="I111" s="97"/>
      <c r="J111" s="97"/>
      <c r="K111" s="97"/>
      <c r="L111" s="97"/>
      <c r="M111" s="98"/>
      <c r="N111" s="97"/>
      <c r="O111" s="97"/>
      <c r="P111" s="97"/>
      <c r="Q111" s="97"/>
      <c r="R111" s="98"/>
      <c r="S111" s="97"/>
      <c r="T111" s="97"/>
      <c r="U111" s="97"/>
      <c r="V111" s="97"/>
      <c r="W111" s="98"/>
      <c r="X111" s="99"/>
      <c r="Y111" s="97"/>
      <c r="Z111" s="97"/>
      <c r="AA111" s="97"/>
      <c r="AB111" s="97"/>
      <c r="AC111" s="98"/>
      <c r="AD111" s="97"/>
      <c r="AE111" s="97"/>
      <c r="AF111" s="97"/>
      <c r="AG111" s="97"/>
      <c r="AH111" s="98"/>
      <c r="AI111" s="298">
        <v>1</v>
      </c>
      <c r="AJ111" s="188"/>
      <c r="AK111" s="188"/>
      <c r="AL111" s="170"/>
      <c r="AM111" s="98">
        <f t="shared" si="5"/>
        <v>1</v>
      </c>
      <c r="AN111" s="99"/>
      <c r="AO111" s="97"/>
      <c r="AP111" s="97"/>
      <c r="AQ111" s="97"/>
      <c r="AR111" s="97"/>
      <c r="AS111" s="98"/>
      <c r="AT111" s="97"/>
      <c r="AU111" s="97"/>
      <c r="AV111" s="97"/>
      <c r="AW111" s="97"/>
      <c r="AX111" s="98"/>
      <c r="AY111" s="97"/>
      <c r="AZ111" s="97"/>
      <c r="BA111" s="97"/>
      <c r="BB111" s="97"/>
      <c r="BC111" s="98"/>
      <c r="BD111" s="99"/>
      <c r="BE111" s="97"/>
      <c r="BF111" s="97"/>
      <c r="BG111" s="97"/>
      <c r="BH111" s="97"/>
      <c r="BI111" s="98"/>
      <c r="BJ111" s="97"/>
      <c r="BK111" s="97"/>
      <c r="BL111" s="97"/>
      <c r="BM111" s="97"/>
      <c r="BN111" s="98"/>
      <c r="BO111" s="97"/>
      <c r="BP111" s="97"/>
      <c r="BQ111" s="97"/>
      <c r="BR111" s="97"/>
      <c r="BS111" s="98"/>
      <c r="BT111" s="99"/>
      <c r="BU111" s="101"/>
    </row>
    <row r="112" spans="1:73" ht="39" thickBot="1">
      <c r="A112" s="283">
        <v>84</v>
      </c>
      <c r="B112" s="243" t="s">
        <v>994</v>
      </c>
      <c r="C112" s="244"/>
      <c r="D112" s="228">
        <v>384</v>
      </c>
      <c r="E112" s="309">
        <v>470401001</v>
      </c>
      <c r="F112" s="310"/>
      <c r="G112" s="269" t="s">
        <v>1034</v>
      </c>
      <c r="H112" s="88"/>
      <c r="I112" s="97"/>
      <c r="J112" s="97"/>
      <c r="K112" s="97"/>
      <c r="L112" s="97"/>
      <c r="M112" s="98"/>
      <c r="N112" s="97"/>
      <c r="O112" s="97"/>
      <c r="P112" s="97"/>
      <c r="Q112" s="97"/>
      <c r="R112" s="98"/>
      <c r="S112" s="97"/>
      <c r="T112" s="97"/>
      <c r="U112" s="97"/>
      <c r="V112" s="97"/>
      <c r="W112" s="98"/>
      <c r="X112" s="99"/>
      <c r="Y112" s="97"/>
      <c r="Z112" s="97"/>
      <c r="AA112" s="97"/>
      <c r="AB112" s="97"/>
      <c r="AC112" s="98"/>
      <c r="AD112" s="97"/>
      <c r="AE112" s="97"/>
      <c r="AF112" s="97"/>
      <c r="AG112" s="97"/>
      <c r="AH112" s="98"/>
      <c r="AI112" s="298">
        <v>1</v>
      </c>
      <c r="AJ112" s="188"/>
      <c r="AK112" s="188"/>
      <c r="AL112" s="170"/>
      <c r="AM112" s="98">
        <f t="shared" si="5"/>
        <v>1</v>
      </c>
      <c r="AN112" s="99"/>
      <c r="AO112" s="97"/>
      <c r="AP112" s="97"/>
      <c r="AQ112" s="97"/>
      <c r="AR112" s="97"/>
      <c r="AS112" s="98"/>
      <c r="AT112" s="97"/>
      <c r="AU112" s="97"/>
      <c r="AV112" s="97"/>
      <c r="AW112" s="97"/>
      <c r="AX112" s="98"/>
      <c r="AY112" s="97"/>
      <c r="AZ112" s="97"/>
      <c r="BA112" s="97"/>
      <c r="BB112" s="97"/>
      <c r="BC112" s="98"/>
      <c r="BD112" s="99"/>
      <c r="BE112" s="97"/>
      <c r="BF112" s="97"/>
      <c r="BG112" s="97"/>
      <c r="BH112" s="97"/>
      <c r="BI112" s="98"/>
      <c r="BJ112" s="97"/>
      <c r="BK112" s="97"/>
      <c r="BL112" s="97"/>
      <c r="BM112" s="97"/>
      <c r="BN112" s="98"/>
      <c r="BO112" s="97"/>
      <c r="BP112" s="97"/>
      <c r="BQ112" s="97"/>
      <c r="BR112" s="97"/>
      <c r="BS112" s="98"/>
      <c r="BT112" s="99"/>
      <c r="BU112" s="101"/>
    </row>
    <row r="113" spans="1:73" ht="39" thickBot="1">
      <c r="A113" s="283">
        <v>85</v>
      </c>
      <c r="B113" s="249" t="s">
        <v>994</v>
      </c>
      <c r="C113" s="250"/>
      <c r="D113" s="228">
        <v>440</v>
      </c>
      <c r="E113" s="309">
        <v>470401001</v>
      </c>
      <c r="F113" s="310"/>
      <c r="G113" s="269" t="s">
        <v>1073</v>
      </c>
      <c r="H113" s="88"/>
      <c r="I113" s="97"/>
      <c r="J113" s="97"/>
      <c r="K113" s="97"/>
      <c r="L113" s="97"/>
      <c r="M113" s="98"/>
      <c r="N113" s="97"/>
      <c r="O113" s="97"/>
      <c r="P113" s="97"/>
      <c r="Q113" s="97"/>
      <c r="R113" s="98"/>
      <c r="S113" s="97"/>
      <c r="T113" s="97"/>
      <c r="U113" s="97"/>
      <c r="V113" s="97"/>
      <c r="W113" s="98"/>
      <c r="X113" s="99"/>
      <c r="Y113" s="97"/>
      <c r="Z113" s="97"/>
      <c r="AA113" s="97"/>
      <c r="AB113" s="97"/>
      <c r="AC113" s="98"/>
      <c r="AD113" s="97"/>
      <c r="AE113" s="97"/>
      <c r="AF113" s="97"/>
      <c r="AG113" s="97"/>
      <c r="AH113" s="98"/>
      <c r="AI113" s="298">
        <v>1</v>
      </c>
      <c r="AJ113" s="188"/>
      <c r="AK113" s="188"/>
      <c r="AL113" s="170"/>
      <c r="AM113" s="98"/>
      <c r="AN113" s="99"/>
      <c r="AO113" s="97"/>
      <c r="AP113" s="97"/>
      <c r="AQ113" s="97"/>
      <c r="AR113" s="97"/>
      <c r="AS113" s="98"/>
      <c r="AT113" s="97"/>
      <c r="AU113" s="97"/>
      <c r="AV113" s="97"/>
      <c r="AW113" s="97"/>
      <c r="AX113" s="98"/>
      <c r="AY113" s="97"/>
      <c r="AZ113" s="97"/>
      <c r="BA113" s="97"/>
      <c r="BB113" s="97"/>
      <c r="BC113" s="98"/>
      <c r="BD113" s="99"/>
      <c r="BE113" s="97"/>
      <c r="BF113" s="97"/>
      <c r="BG113" s="97"/>
      <c r="BH113" s="97"/>
      <c r="BI113" s="98"/>
      <c r="BJ113" s="97"/>
      <c r="BK113" s="97"/>
      <c r="BL113" s="97"/>
      <c r="BM113" s="97"/>
      <c r="BN113" s="98"/>
      <c r="BO113" s="97"/>
      <c r="BP113" s="97"/>
      <c r="BQ113" s="97"/>
      <c r="BR113" s="97"/>
      <c r="BS113" s="98"/>
      <c r="BT113" s="99"/>
      <c r="BU113" s="101"/>
    </row>
    <row r="114" spans="1:73" ht="39" thickBot="1">
      <c r="A114" s="283">
        <v>86</v>
      </c>
      <c r="B114" s="249" t="s">
        <v>994</v>
      </c>
      <c r="C114" s="250"/>
      <c r="D114" s="228">
        <v>419</v>
      </c>
      <c r="E114" s="309">
        <v>470401001</v>
      </c>
      <c r="F114" s="310"/>
      <c r="G114" s="269" t="s">
        <v>1090</v>
      </c>
      <c r="H114" s="88"/>
      <c r="I114" s="97"/>
      <c r="J114" s="97"/>
      <c r="K114" s="97"/>
      <c r="L114" s="97"/>
      <c r="M114" s="98"/>
      <c r="N114" s="97"/>
      <c r="O114" s="97"/>
      <c r="P114" s="97"/>
      <c r="Q114" s="97"/>
      <c r="R114" s="98"/>
      <c r="S114" s="97"/>
      <c r="T114" s="97"/>
      <c r="U114" s="97"/>
      <c r="V114" s="97"/>
      <c r="W114" s="98"/>
      <c r="X114" s="99"/>
      <c r="Y114" s="97"/>
      <c r="Z114" s="97"/>
      <c r="AA114" s="97"/>
      <c r="AB114" s="97"/>
      <c r="AC114" s="98"/>
      <c r="AD114" s="97"/>
      <c r="AE114" s="97"/>
      <c r="AF114" s="97"/>
      <c r="AG114" s="97"/>
      <c r="AH114" s="98"/>
      <c r="AI114" s="298">
        <v>1</v>
      </c>
      <c r="AJ114" s="188"/>
      <c r="AK114" s="188"/>
      <c r="AL114" s="170"/>
      <c r="AM114" s="98"/>
      <c r="AN114" s="99"/>
      <c r="AO114" s="97"/>
      <c r="AP114" s="97"/>
      <c r="AQ114" s="97"/>
      <c r="AR114" s="97"/>
      <c r="AS114" s="98"/>
      <c r="AT114" s="97"/>
      <c r="AU114" s="97"/>
      <c r="AV114" s="97"/>
      <c r="AW114" s="97"/>
      <c r="AX114" s="98"/>
      <c r="AY114" s="97"/>
      <c r="AZ114" s="97"/>
      <c r="BA114" s="97"/>
      <c r="BB114" s="97"/>
      <c r="BC114" s="98"/>
      <c r="BD114" s="99"/>
      <c r="BE114" s="97"/>
      <c r="BF114" s="97"/>
      <c r="BG114" s="97"/>
      <c r="BH114" s="97"/>
      <c r="BI114" s="98"/>
      <c r="BJ114" s="97"/>
      <c r="BK114" s="97"/>
      <c r="BL114" s="97"/>
      <c r="BM114" s="97"/>
      <c r="BN114" s="98"/>
      <c r="BO114" s="97"/>
      <c r="BP114" s="97"/>
      <c r="BQ114" s="97"/>
      <c r="BR114" s="97"/>
      <c r="BS114" s="98"/>
      <c r="BT114" s="99"/>
      <c r="BU114" s="101"/>
    </row>
    <row r="115" spans="1:73" ht="39" thickBot="1">
      <c r="A115" s="283">
        <v>87</v>
      </c>
      <c r="B115" s="323" t="s">
        <v>994</v>
      </c>
      <c r="C115" s="324"/>
      <c r="D115" s="223">
        <v>48</v>
      </c>
      <c r="E115" s="307">
        <v>470401001</v>
      </c>
      <c r="F115" s="308"/>
      <c r="G115" s="267" t="s">
        <v>1091</v>
      </c>
      <c r="H115" s="87"/>
      <c r="I115" s="97"/>
      <c r="J115" s="97"/>
      <c r="K115" s="97"/>
      <c r="L115" s="97"/>
      <c r="M115" s="137">
        <f t="shared" ref="M115:M125" si="12">L115+K115+J115+I115</f>
        <v>0</v>
      </c>
      <c r="N115" s="97"/>
      <c r="O115" s="97"/>
      <c r="P115" s="97"/>
      <c r="Q115" s="97"/>
      <c r="R115" s="137">
        <f>Q115+P115+O115+N115</f>
        <v>0</v>
      </c>
      <c r="S115" s="97"/>
      <c r="T115" s="97"/>
      <c r="U115" s="97"/>
      <c r="V115" s="97"/>
      <c r="W115" s="137">
        <f>V115+U115+T115+S115</f>
        <v>0</v>
      </c>
      <c r="X115" s="99"/>
      <c r="Y115" s="97"/>
      <c r="Z115" s="97"/>
      <c r="AA115" s="97"/>
      <c r="AB115" s="97"/>
      <c r="AC115" s="137">
        <f>AB115+AA115+Z115+Y115</f>
        <v>0</v>
      </c>
      <c r="AD115" s="97"/>
      <c r="AE115" s="97"/>
      <c r="AF115" s="97"/>
      <c r="AG115" s="97"/>
      <c r="AH115" s="137">
        <f>AG115+AF115+AE115+AD115</f>
        <v>0</v>
      </c>
      <c r="AI115" s="298">
        <v>1</v>
      </c>
      <c r="AJ115" s="188"/>
      <c r="AK115" s="188"/>
      <c r="AL115" s="170"/>
      <c r="AM115" s="137">
        <f>AL115+AK115+AJ115+AI115</f>
        <v>1</v>
      </c>
      <c r="AN115" s="99"/>
      <c r="AO115" s="170"/>
      <c r="AP115" s="170"/>
      <c r="AQ115" s="170"/>
      <c r="AR115" s="170"/>
      <c r="AS115" s="137">
        <f>AR115+AQ115+AP115+AO115</f>
        <v>0</v>
      </c>
      <c r="AT115" s="97"/>
      <c r="AU115" s="97"/>
      <c r="AV115" s="97"/>
      <c r="AW115" s="97"/>
      <c r="AX115" s="137">
        <f>AW115+AV115+AU115+AT115</f>
        <v>0</v>
      </c>
      <c r="AY115" s="97"/>
      <c r="AZ115" s="97"/>
      <c r="BA115" s="97"/>
      <c r="BB115" s="97"/>
      <c r="BC115" s="137">
        <f>BB115+BA115+AZ115+AY115</f>
        <v>0</v>
      </c>
      <c r="BD115" s="99"/>
      <c r="BE115" s="97"/>
      <c r="BF115" s="97"/>
      <c r="BG115" s="97"/>
      <c r="BH115" s="97"/>
      <c r="BI115" s="137">
        <f>BH115+BG115+BF115+BE115</f>
        <v>0</v>
      </c>
      <c r="BJ115" s="97"/>
      <c r="BK115" s="97"/>
      <c r="BL115" s="97"/>
      <c r="BM115" s="97"/>
      <c r="BN115" s="137">
        <f>BM115+BL115+BK115+BJ115</f>
        <v>0</v>
      </c>
      <c r="BO115" s="97"/>
      <c r="BP115" s="97"/>
      <c r="BQ115" s="97"/>
      <c r="BR115" s="97"/>
      <c r="BS115" s="137">
        <f>BR115+BQ115+BP115+BO115</f>
        <v>0</v>
      </c>
      <c r="BT115" s="99"/>
      <c r="BU115" s="101"/>
    </row>
    <row r="116" spans="1:73" ht="39" thickBot="1">
      <c r="A116" s="283">
        <v>88</v>
      </c>
      <c r="B116" s="252" t="s">
        <v>994</v>
      </c>
      <c r="C116" s="253"/>
      <c r="D116" s="223">
        <v>447</v>
      </c>
      <c r="E116" s="309">
        <v>470401001</v>
      </c>
      <c r="F116" s="310"/>
      <c r="G116" s="267" t="s">
        <v>1080</v>
      </c>
      <c r="H116" s="87"/>
      <c r="I116" s="97"/>
      <c r="J116" s="97"/>
      <c r="K116" s="97"/>
      <c r="L116" s="97"/>
      <c r="M116" s="137"/>
      <c r="N116" s="97"/>
      <c r="O116" s="97"/>
      <c r="P116" s="97"/>
      <c r="Q116" s="97"/>
      <c r="R116" s="137"/>
      <c r="S116" s="97"/>
      <c r="T116" s="97"/>
      <c r="U116" s="97"/>
      <c r="V116" s="97"/>
      <c r="W116" s="137"/>
      <c r="X116" s="99"/>
      <c r="Y116" s="97"/>
      <c r="Z116" s="97"/>
      <c r="AA116" s="97"/>
      <c r="AB116" s="97"/>
      <c r="AC116" s="137"/>
      <c r="AD116" s="97"/>
      <c r="AE116" s="97"/>
      <c r="AF116" s="97"/>
      <c r="AG116" s="97"/>
      <c r="AH116" s="137"/>
      <c r="AI116" s="188"/>
      <c r="AJ116" s="298">
        <v>1</v>
      </c>
      <c r="AK116" s="188"/>
      <c r="AL116" s="170"/>
      <c r="AM116" s="137"/>
      <c r="AN116" s="99"/>
      <c r="AO116" s="170"/>
      <c r="AP116" s="170"/>
      <c r="AQ116" s="170"/>
      <c r="AR116" s="170"/>
      <c r="AS116" s="137"/>
      <c r="AT116" s="97"/>
      <c r="AU116" s="97"/>
      <c r="AV116" s="97"/>
      <c r="AW116" s="97"/>
      <c r="AX116" s="137"/>
      <c r="AY116" s="97"/>
      <c r="AZ116" s="97"/>
      <c r="BA116" s="97"/>
      <c r="BB116" s="97"/>
      <c r="BC116" s="137"/>
      <c r="BD116" s="99"/>
      <c r="BE116" s="97"/>
      <c r="BF116" s="97"/>
      <c r="BG116" s="97"/>
      <c r="BH116" s="97"/>
      <c r="BI116" s="137"/>
      <c r="BJ116" s="97"/>
      <c r="BK116" s="97"/>
      <c r="BL116" s="97"/>
      <c r="BM116" s="97"/>
      <c r="BN116" s="137"/>
      <c r="BO116" s="97"/>
      <c r="BP116" s="97"/>
      <c r="BQ116" s="97"/>
      <c r="BR116" s="97"/>
      <c r="BS116" s="137"/>
      <c r="BT116" s="99"/>
      <c r="BU116" s="101"/>
    </row>
    <row r="117" spans="1:73" ht="39" thickBot="1">
      <c r="A117" s="283">
        <v>89</v>
      </c>
      <c r="B117" s="252" t="s">
        <v>994</v>
      </c>
      <c r="C117" s="253"/>
      <c r="D117" s="223">
        <v>432</v>
      </c>
      <c r="E117" s="307">
        <v>470401001</v>
      </c>
      <c r="F117" s="308"/>
      <c r="G117" s="267" t="s">
        <v>1066</v>
      </c>
      <c r="H117" s="87"/>
      <c r="I117" s="97"/>
      <c r="J117" s="97"/>
      <c r="K117" s="97"/>
      <c r="L117" s="97"/>
      <c r="M117" s="137"/>
      <c r="N117" s="97"/>
      <c r="O117" s="97"/>
      <c r="P117" s="97"/>
      <c r="Q117" s="97"/>
      <c r="R117" s="137"/>
      <c r="S117" s="97"/>
      <c r="T117" s="97"/>
      <c r="U117" s="97"/>
      <c r="V117" s="97"/>
      <c r="W117" s="137"/>
      <c r="X117" s="99"/>
      <c r="Y117" s="97"/>
      <c r="Z117" s="97"/>
      <c r="AA117" s="97"/>
      <c r="AB117" s="97"/>
      <c r="AC117" s="137"/>
      <c r="AD117" s="97"/>
      <c r="AE117" s="97"/>
      <c r="AF117" s="97"/>
      <c r="AG117" s="97"/>
      <c r="AH117" s="137"/>
      <c r="AI117" s="188"/>
      <c r="AJ117" s="298">
        <v>1</v>
      </c>
      <c r="AK117" s="188"/>
      <c r="AL117" s="170"/>
      <c r="AM117" s="137"/>
      <c r="AN117" s="99"/>
      <c r="AO117" s="170"/>
      <c r="AP117" s="170"/>
      <c r="AQ117" s="170"/>
      <c r="AR117" s="170"/>
      <c r="AS117" s="137"/>
      <c r="AT117" s="97"/>
      <c r="AU117" s="97"/>
      <c r="AV117" s="97"/>
      <c r="AW117" s="97"/>
      <c r="AX117" s="137"/>
      <c r="AY117" s="97"/>
      <c r="AZ117" s="97"/>
      <c r="BA117" s="97"/>
      <c r="BB117" s="97"/>
      <c r="BC117" s="137"/>
      <c r="BD117" s="99"/>
      <c r="BE117" s="97"/>
      <c r="BF117" s="97"/>
      <c r="BG117" s="97"/>
      <c r="BH117" s="97"/>
      <c r="BI117" s="137"/>
      <c r="BJ117" s="97"/>
      <c r="BK117" s="97"/>
      <c r="BL117" s="97"/>
      <c r="BM117" s="97"/>
      <c r="BN117" s="137"/>
      <c r="BO117" s="97"/>
      <c r="BP117" s="97"/>
      <c r="BQ117" s="97"/>
      <c r="BR117" s="97"/>
      <c r="BS117" s="137"/>
      <c r="BT117" s="99"/>
      <c r="BU117" s="101"/>
    </row>
    <row r="118" spans="1:73" ht="39" thickBot="1">
      <c r="A118" s="283">
        <v>90</v>
      </c>
      <c r="B118" s="252" t="s">
        <v>994</v>
      </c>
      <c r="C118" s="253"/>
      <c r="D118" s="223">
        <v>396</v>
      </c>
      <c r="E118" s="307">
        <v>470401001</v>
      </c>
      <c r="F118" s="308"/>
      <c r="G118" s="267" t="s">
        <v>1047</v>
      </c>
      <c r="H118" s="87"/>
      <c r="I118" s="97"/>
      <c r="J118" s="97"/>
      <c r="K118" s="97"/>
      <c r="L118" s="97"/>
      <c r="M118" s="137"/>
      <c r="N118" s="97"/>
      <c r="O118" s="97"/>
      <c r="P118" s="97"/>
      <c r="Q118" s="97"/>
      <c r="R118" s="137"/>
      <c r="S118" s="97"/>
      <c r="T118" s="97"/>
      <c r="U118" s="97"/>
      <c r="V118" s="97"/>
      <c r="W118" s="137"/>
      <c r="X118" s="99"/>
      <c r="Y118" s="97"/>
      <c r="Z118" s="97"/>
      <c r="AA118" s="97"/>
      <c r="AB118" s="97"/>
      <c r="AC118" s="137"/>
      <c r="AD118" s="97"/>
      <c r="AE118" s="97"/>
      <c r="AF118" s="97"/>
      <c r="AG118" s="97"/>
      <c r="AH118" s="137"/>
      <c r="AI118" s="188"/>
      <c r="AJ118" s="298">
        <v>1</v>
      </c>
      <c r="AK118" s="188"/>
      <c r="AL118" s="170"/>
      <c r="AM118" s="137"/>
      <c r="AN118" s="99"/>
      <c r="AO118" s="170"/>
      <c r="AP118" s="170"/>
      <c r="AQ118" s="170"/>
      <c r="AR118" s="170"/>
      <c r="AS118" s="137"/>
      <c r="AT118" s="97"/>
      <c r="AU118" s="97"/>
      <c r="AV118" s="97"/>
      <c r="AW118" s="97"/>
      <c r="AX118" s="137"/>
      <c r="AY118" s="97"/>
      <c r="AZ118" s="97"/>
      <c r="BA118" s="97"/>
      <c r="BB118" s="97"/>
      <c r="BC118" s="137"/>
      <c r="BD118" s="99"/>
      <c r="BE118" s="97"/>
      <c r="BF118" s="97"/>
      <c r="BG118" s="97"/>
      <c r="BH118" s="97"/>
      <c r="BI118" s="137"/>
      <c r="BJ118" s="97"/>
      <c r="BK118" s="97"/>
      <c r="BL118" s="97"/>
      <c r="BM118" s="97"/>
      <c r="BN118" s="137"/>
      <c r="BO118" s="97"/>
      <c r="BP118" s="97"/>
      <c r="BQ118" s="97"/>
      <c r="BR118" s="97"/>
      <c r="BS118" s="137"/>
      <c r="BT118" s="99"/>
      <c r="BU118" s="101"/>
    </row>
    <row r="119" spans="1:73" ht="39" thickBot="1">
      <c r="A119" s="283">
        <v>91</v>
      </c>
      <c r="B119" s="252" t="s">
        <v>994</v>
      </c>
      <c r="C119" s="253"/>
      <c r="D119" s="223">
        <v>433</v>
      </c>
      <c r="E119" s="307">
        <v>470401001</v>
      </c>
      <c r="F119" s="308"/>
      <c r="G119" s="267" t="s">
        <v>1067</v>
      </c>
      <c r="H119" s="87"/>
      <c r="I119" s="97"/>
      <c r="J119" s="97"/>
      <c r="K119" s="97"/>
      <c r="L119" s="97"/>
      <c r="M119" s="137"/>
      <c r="N119" s="97"/>
      <c r="O119" s="97"/>
      <c r="P119" s="97"/>
      <c r="Q119" s="97"/>
      <c r="R119" s="137"/>
      <c r="S119" s="97"/>
      <c r="T119" s="97"/>
      <c r="U119" s="97"/>
      <c r="V119" s="97"/>
      <c r="W119" s="137"/>
      <c r="X119" s="99"/>
      <c r="Y119" s="97"/>
      <c r="Z119" s="97"/>
      <c r="AA119" s="97"/>
      <c r="AB119" s="97"/>
      <c r="AC119" s="137"/>
      <c r="AD119" s="97"/>
      <c r="AE119" s="97"/>
      <c r="AF119" s="97"/>
      <c r="AG119" s="97"/>
      <c r="AH119" s="137"/>
      <c r="AI119" s="188"/>
      <c r="AJ119" s="298">
        <v>1</v>
      </c>
      <c r="AK119" s="188"/>
      <c r="AL119" s="170"/>
      <c r="AM119" s="137"/>
      <c r="AN119" s="99"/>
      <c r="AO119" s="170"/>
      <c r="AP119" s="170"/>
      <c r="AQ119" s="170"/>
      <c r="AR119" s="170"/>
      <c r="AS119" s="137"/>
      <c r="AT119" s="97"/>
      <c r="AU119" s="97"/>
      <c r="AV119" s="97"/>
      <c r="AW119" s="97"/>
      <c r="AX119" s="137"/>
      <c r="AY119" s="97"/>
      <c r="AZ119" s="97"/>
      <c r="BA119" s="97"/>
      <c r="BB119" s="97"/>
      <c r="BC119" s="137"/>
      <c r="BD119" s="99"/>
      <c r="BE119" s="97"/>
      <c r="BF119" s="97"/>
      <c r="BG119" s="97"/>
      <c r="BH119" s="97"/>
      <c r="BI119" s="137"/>
      <c r="BJ119" s="97"/>
      <c r="BK119" s="97"/>
      <c r="BL119" s="97"/>
      <c r="BM119" s="97"/>
      <c r="BN119" s="137"/>
      <c r="BO119" s="97"/>
      <c r="BP119" s="97"/>
      <c r="BQ119" s="97"/>
      <c r="BR119" s="97"/>
      <c r="BS119" s="137"/>
      <c r="BT119" s="99"/>
      <c r="BU119" s="101"/>
    </row>
    <row r="120" spans="1:73" ht="39" thickBot="1">
      <c r="A120" s="283">
        <v>92</v>
      </c>
      <c r="B120" s="323" t="s">
        <v>994</v>
      </c>
      <c r="C120" s="324"/>
      <c r="D120" s="209">
        <v>13</v>
      </c>
      <c r="E120" s="309">
        <v>470401001</v>
      </c>
      <c r="F120" s="310"/>
      <c r="G120" s="269" t="s">
        <v>1092</v>
      </c>
      <c r="H120" s="88"/>
      <c r="I120" s="133"/>
      <c r="J120" s="133"/>
      <c r="K120" s="133"/>
      <c r="L120" s="133"/>
      <c r="M120" s="98">
        <f>L120+K120+J120+I120</f>
        <v>0</v>
      </c>
      <c r="N120" s="133"/>
      <c r="O120" s="133"/>
      <c r="P120" s="133"/>
      <c r="Q120" s="133"/>
      <c r="R120" s="98">
        <f>Q120+P120+O120+N120</f>
        <v>0</v>
      </c>
      <c r="S120" s="133"/>
      <c r="T120" s="133"/>
      <c r="U120" s="133"/>
      <c r="V120" s="133"/>
      <c r="W120" s="98">
        <f>V120+U120+T120+S120</f>
        <v>0</v>
      </c>
      <c r="X120" s="99"/>
      <c r="Y120" s="133"/>
      <c r="Z120" s="133"/>
      <c r="AA120" s="133"/>
      <c r="AB120" s="133"/>
      <c r="AC120" s="98">
        <f>AB120+AA120+Z120+Y120</f>
        <v>0</v>
      </c>
      <c r="AD120" s="133"/>
      <c r="AE120" s="133"/>
      <c r="AF120" s="134"/>
      <c r="AG120" s="134"/>
      <c r="AH120" s="98">
        <f>AG120+AF120+AE120+AD120</f>
        <v>0</v>
      </c>
      <c r="AI120" s="188"/>
      <c r="AJ120" s="298">
        <v>1</v>
      </c>
      <c r="AK120" s="188"/>
      <c r="AL120" s="170"/>
      <c r="AM120" s="98">
        <f>AL120+AK120+AJ120+AI120</f>
        <v>1</v>
      </c>
      <c r="AN120" s="99"/>
      <c r="AO120" s="170"/>
      <c r="AP120" s="170"/>
      <c r="AQ120" s="170"/>
      <c r="AR120" s="170"/>
      <c r="AS120" s="98">
        <f>AR120+AQ120+AP120+AO120</f>
        <v>0</v>
      </c>
      <c r="AT120" s="133"/>
      <c r="AU120" s="133"/>
      <c r="AV120" s="133"/>
      <c r="AW120" s="133"/>
      <c r="AX120" s="98">
        <f>AW120+AV120+AU120+AT120</f>
        <v>0</v>
      </c>
      <c r="AY120" s="133"/>
      <c r="AZ120" s="133"/>
      <c r="BA120" s="133"/>
      <c r="BB120" s="133"/>
      <c r="BC120" s="98">
        <f>BB120+BA120+AZ120+AY120</f>
        <v>0</v>
      </c>
      <c r="BD120" s="99"/>
      <c r="BE120" s="133"/>
      <c r="BF120" s="133"/>
      <c r="BG120" s="133"/>
      <c r="BH120" s="133"/>
      <c r="BI120" s="98">
        <f>BH120+BG120+BF120+BE120</f>
        <v>0</v>
      </c>
      <c r="BJ120" s="133"/>
      <c r="BK120" s="133"/>
      <c r="BL120" s="133"/>
      <c r="BM120" s="133"/>
      <c r="BN120" s="98">
        <f>BM120+BL120+BK120+BJ120</f>
        <v>0</v>
      </c>
      <c r="BO120" s="133"/>
      <c r="BP120" s="133"/>
      <c r="BQ120" s="133"/>
      <c r="BR120" s="133"/>
      <c r="BS120" s="98">
        <f>BR120+BQ120+BP120+BO120</f>
        <v>0</v>
      </c>
      <c r="BT120" s="99"/>
      <c r="BU120" s="136"/>
    </row>
    <row r="121" spans="1:73" ht="77.25" thickBot="1">
      <c r="A121" s="283">
        <v>93</v>
      </c>
      <c r="B121" s="245" t="s">
        <v>994</v>
      </c>
      <c r="C121" s="246"/>
      <c r="D121" s="209">
        <v>374</v>
      </c>
      <c r="E121" s="309">
        <v>470401001</v>
      </c>
      <c r="F121" s="310"/>
      <c r="G121" s="269" t="s">
        <v>1026</v>
      </c>
      <c r="H121" s="88"/>
      <c r="I121" s="133"/>
      <c r="J121" s="133"/>
      <c r="K121" s="133"/>
      <c r="L121" s="133"/>
      <c r="M121" s="98"/>
      <c r="N121" s="133"/>
      <c r="O121" s="133"/>
      <c r="P121" s="133"/>
      <c r="Q121" s="133"/>
      <c r="R121" s="98"/>
      <c r="S121" s="133"/>
      <c r="T121" s="133"/>
      <c r="U121" s="133"/>
      <c r="V121" s="133"/>
      <c r="W121" s="98"/>
      <c r="X121" s="99"/>
      <c r="Y121" s="133"/>
      <c r="Z121" s="133"/>
      <c r="AA121" s="133"/>
      <c r="AB121" s="133"/>
      <c r="AC121" s="98"/>
      <c r="AD121" s="133"/>
      <c r="AE121" s="133"/>
      <c r="AF121" s="134"/>
      <c r="AG121" s="134"/>
      <c r="AH121" s="98"/>
      <c r="AI121" s="188"/>
      <c r="AJ121" s="188"/>
      <c r="AK121" s="298">
        <v>1</v>
      </c>
      <c r="AL121" s="170"/>
      <c r="AM121" s="98"/>
      <c r="AN121" s="99"/>
      <c r="AO121" s="170"/>
      <c r="AP121" s="170"/>
      <c r="AQ121" s="170"/>
      <c r="AR121" s="170"/>
      <c r="AS121" s="98"/>
      <c r="AT121" s="133"/>
      <c r="AU121" s="133"/>
      <c r="AV121" s="133"/>
      <c r="AW121" s="133"/>
      <c r="AX121" s="98"/>
      <c r="AY121" s="133"/>
      <c r="AZ121" s="133"/>
      <c r="BA121" s="133"/>
      <c r="BB121" s="133"/>
      <c r="BC121" s="98"/>
      <c r="BD121" s="99"/>
      <c r="BE121" s="133"/>
      <c r="BF121" s="133"/>
      <c r="BG121" s="133"/>
      <c r="BH121" s="133"/>
      <c r="BI121" s="98"/>
      <c r="BJ121" s="133"/>
      <c r="BK121" s="133"/>
      <c r="BL121" s="133"/>
      <c r="BM121" s="133"/>
      <c r="BN121" s="98"/>
      <c r="BO121" s="133"/>
      <c r="BP121" s="133"/>
      <c r="BQ121" s="133"/>
      <c r="BR121" s="133"/>
      <c r="BS121" s="98"/>
      <c r="BT121" s="99"/>
      <c r="BU121" s="136"/>
    </row>
    <row r="122" spans="1:73" ht="39" thickBot="1">
      <c r="A122" s="283">
        <v>94</v>
      </c>
      <c r="B122" s="323" t="s">
        <v>994</v>
      </c>
      <c r="C122" s="324"/>
      <c r="D122" s="209">
        <v>46</v>
      </c>
      <c r="E122" s="309">
        <v>470401001</v>
      </c>
      <c r="F122" s="310"/>
      <c r="G122" s="269" t="s">
        <v>1093</v>
      </c>
      <c r="H122" s="88"/>
      <c r="I122" s="133"/>
      <c r="J122" s="133"/>
      <c r="K122" s="133"/>
      <c r="L122" s="133"/>
      <c r="M122" s="98">
        <f>L122+K122+J122+I122</f>
        <v>0</v>
      </c>
      <c r="N122" s="133"/>
      <c r="O122" s="133"/>
      <c r="P122" s="133"/>
      <c r="Q122" s="133"/>
      <c r="R122" s="98">
        <f>Q122+P122+O122+N122</f>
        <v>0</v>
      </c>
      <c r="S122" s="133"/>
      <c r="T122" s="133"/>
      <c r="U122" s="133"/>
      <c r="V122" s="133"/>
      <c r="W122" s="98">
        <f>V122+U122+T122+S122</f>
        <v>0</v>
      </c>
      <c r="X122" s="99"/>
      <c r="Y122" s="133"/>
      <c r="Z122" s="133"/>
      <c r="AA122" s="133"/>
      <c r="AB122" s="133"/>
      <c r="AC122" s="98">
        <f>AB122+AA122+Z122+Y122</f>
        <v>0</v>
      </c>
      <c r="AD122" s="133"/>
      <c r="AE122" s="133"/>
      <c r="AF122" s="134"/>
      <c r="AG122" s="134"/>
      <c r="AH122" s="98">
        <f>AG122+AF122+AE122+AD122</f>
        <v>0</v>
      </c>
      <c r="AI122" s="188"/>
      <c r="AJ122" s="188"/>
      <c r="AK122" s="298">
        <v>1</v>
      </c>
      <c r="AL122" s="170"/>
      <c r="AM122" s="98">
        <f>AL122+AK122+AJ122+AI122</f>
        <v>1</v>
      </c>
      <c r="AN122" s="99"/>
      <c r="AO122" s="170"/>
      <c r="AP122" s="170"/>
      <c r="AQ122" s="170"/>
      <c r="AR122" s="170"/>
      <c r="AS122" s="98">
        <f>AR122+AQ122+AP122+AO122</f>
        <v>0</v>
      </c>
      <c r="AT122" s="133"/>
      <c r="AU122" s="133"/>
      <c r="AV122" s="133"/>
      <c r="AW122" s="133"/>
      <c r="AX122" s="98">
        <f>AW122+AV122+AU122+AT122</f>
        <v>0</v>
      </c>
      <c r="AY122" s="133"/>
      <c r="AZ122" s="133"/>
      <c r="BA122" s="133"/>
      <c r="BB122" s="133"/>
      <c r="BC122" s="98">
        <f>BB122+BA122+AZ122+AY122</f>
        <v>0</v>
      </c>
      <c r="BD122" s="99"/>
      <c r="BE122" s="133"/>
      <c r="BF122" s="133"/>
      <c r="BG122" s="133"/>
      <c r="BH122" s="133"/>
      <c r="BI122" s="98">
        <f>BH122+BG122+BF122+BE122</f>
        <v>0</v>
      </c>
      <c r="BJ122" s="133"/>
      <c r="BK122" s="133"/>
      <c r="BL122" s="133"/>
      <c r="BM122" s="133"/>
      <c r="BN122" s="98">
        <f>BM122+BL122+BK122+BJ122</f>
        <v>0</v>
      </c>
      <c r="BO122" s="133"/>
      <c r="BP122" s="133"/>
      <c r="BQ122" s="133"/>
      <c r="BR122" s="133"/>
      <c r="BS122" s="98">
        <f>BR122+BQ122+BP122+BO122</f>
        <v>0</v>
      </c>
      <c r="BT122" s="99"/>
      <c r="BU122" s="136"/>
    </row>
    <row r="123" spans="1:73" ht="39" thickBot="1">
      <c r="A123" s="283">
        <v>95</v>
      </c>
      <c r="B123" s="323" t="s">
        <v>994</v>
      </c>
      <c r="C123" s="324"/>
      <c r="D123" s="228">
        <v>95</v>
      </c>
      <c r="E123" s="309">
        <v>470401001</v>
      </c>
      <c r="F123" s="310"/>
      <c r="G123" s="269" t="s">
        <v>1094</v>
      </c>
      <c r="H123" s="153"/>
      <c r="I123" s="97"/>
      <c r="J123" s="97"/>
      <c r="K123" s="97"/>
      <c r="L123" s="97"/>
      <c r="M123" s="137">
        <f t="shared" si="12"/>
        <v>0</v>
      </c>
      <c r="N123" s="97"/>
      <c r="O123" s="97"/>
      <c r="P123" s="97"/>
      <c r="Q123" s="97"/>
      <c r="R123" s="137">
        <f>Q123+P123+O123+N123</f>
        <v>0</v>
      </c>
      <c r="S123" s="97"/>
      <c r="T123" s="97"/>
      <c r="U123" s="97"/>
      <c r="V123" s="97"/>
      <c r="W123" s="137">
        <f>V123+U123+T123+S123</f>
        <v>0</v>
      </c>
      <c r="X123" s="99"/>
      <c r="Y123" s="97"/>
      <c r="Z123" s="97"/>
      <c r="AA123" s="97"/>
      <c r="AB123" s="97"/>
      <c r="AC123" s="137">
        <f>AB123+AA123+Z123+Y123</f>
        <v>0</v>
      </c>
      <c r="AD123" s="97"/>
      <c r="AE123" s="97"/>
      <c r="AF123" s="97"/>
      <c r="AG123" s="97"/>
      <c r="AH123" s="137">
        <f>AG123+AF123+AE123+AD123</f>
        <v>0</v>
      </c>
      <c r="AI123" s="188"/>
      <c r="AJ123" s="188"/>
      <c r="AK123" s="298">
        <v>1</v>
      </c>
      <c r="AL123" s="170"/>
      <c r="AM123" s="137">
        <f>AL123+AK123+AJ123+AI123</f>
        <v>1</v>
      </c>
      <c r="AN123" s="99"/>
      <c r="AO123" s="188"/>
      <c r="AP123" s="170"/>
      <c r="AQ123" s="170"/>
      <c r="AR123" s="170"/>
      <c r="AS123" s="137">
        <f>AR123+AQ123+AP123+AO123</f>
        <v>0</v>
      </c>
      <c r="AT123" s="97"/>
      <c r="AU123" s="97"/>
      <c r="AV123" s="97"/>
      <c r="AW123" s="97"/>
      <c r="AX123" s="137">
        <f>AW123+AV123+AU123+AT123</f>
        <v>0</v>
      </c>
      <c r="AY123" s="97"/>
      <c r="AZ123" s="97"/>
      <c r="BA123" s="97"/>
      <c r="BB123" s="97"/>
      <c r="BC123" s="137">
        <f>BB123+BA123+AZ123+AY123</f>
        <v>0</v>
      </c>
      <c r="BD123" s="99"/>
      <c r="BE123" s="97"/>
      <c r="BF123" s="97"/>
      <c r="BG123" s="97"/>
      <c r="BH123" s="97"/>
      <c r="BI123" s="137">
        <f>BH123+BG123+BF123+BE123</f>
        <v>0</v>
      </c>
      <c r="BJ123" s="97"/>
      <c r="BK123" s="97"/>
      <c r="BL123" s="97"/>
      <c r="BM123" s="97"/>
      <c r="BN123" s="137">
        <f>BM123+BL123+BK123+BJ123</f>
        <v>0</v>
      </c>
      <c r="BO123" s="97"/>
      <c r="BP123" s="97"/>
      <c r="BQ123" s="97"/>
      <c r="BR123" s="97"/>
      <c r="BS123" s="137">
        <f>BR123+BQ123+BP123+BO123</f>
        <v>0</v>
      </c>
      <c r="BT123" s="99"/>
      <c r="BU123" s="101"/>
    </row>
    <row r="124" spans="1:73" ht="39" thickBot="1">
      <c r="A124" s="283">
        <v>96</v>
      </c>
      <c r="B124" s="323" t="s">
        <v>994</v>
      </c>
      <c r="C124" s="324"/>
      <c r="D124" s="228">
        <v>207</v>
      </c>
      <c r="E124" s="309">
        <v>470401001</v>
      </c>
      <c r="F124" s="310"/>
      <c r="G124" s="269" t="s">
        <v>1156</v>
      </c>
      <c r="H124" s="153"/>
      <c r="I124" s="97"/>
      <c r="J124" s="97"/>
      <c r="K124" s="97"/>
      <c r="L124" s="97"/>
      <c r="M124" s="137">
        <f t="shared" si="12"/>
        <v>0</v>
      </c>
      <c r="N124" s="97"/>
      <c r="O124" s="97"/>
      <c r="P124" s="97"/>
      <c r="Q124" s="97"/>
      <c r="R124" s="137">
        <f>Q124+P124+O124+N124</f>
        <v>0</v>
      </c>
      <c r="S124" s="97"/>
      <c r="T124" s="97"/>
      <c r="U124" s="97"/>
      <c r="V124" s="97"/>
      <c r="W124" s="137">
        <f>V124+U124+T124+S124</f>
        <v>0</v>
      </c>
      <c r="X124" s="99"/>
      <c r="Y124" s="97"/>
      <c r="Z124" s="97"/>
      <c r="AA124" s="97"/>
      <c r="AB124" s="97"/>
      <c r="AC124" s="137">
        <f>AB124+AA124+Z124+Y124</f>
        <v>0</v>
      </c>
      <c r="AD124" s="97"/>
      <c r="AE124" s="97"/>
      <c r="AF124" s="97"/>
      <c r="AG124" s="97"/>
      <c r="AH124" s="137">
        <f>AG124+AF124+AE124+AD124</f>
        <v>0</v>
      </c>
      <c r="AI124" s="188"/>
      <c r="AJ124" s="188"/>
      <c r="AK124" s="298">
        <v>1</v>
      </c>
      <c r="AL124" s="170"/>
      <c r="AM124" s="137">
        <f>AL124+AK124+AJ124+AI124</f>
        <v>1</v>
      </c>
      <c r="AN124" s="99"/>
      <c r="AO124" s="188"/>
      <c r="AP124" s="170"/>
      <c r="AQ124" s="170"/>
      <c r="AR124" s="170"/>
      <c r="AS124" s="137">
        <f>AR124+AQ124+AP124+AO124</f>
        <v>0</v>
      </c>
      <c r="AT124" s="97"/>
      <c r="AU124" s="97"/>
      <c r="AV124" s="97"/>
      <c r="AW124" s="97"/>
      <c r="AX124" s="137">
        <f>AW124+AV124+AU124+AT124</f>
        <v>0</v>
      </c>
      <c r="AY124" s="97"/>
      <c r="AZ124" s="97"/>
      <c r="BA124" s="97"/>
      <c r="BB124" s="97"/>
      <c r="BC124" s="137">
        <f>BB124+BA124+AZ124+AY124</f>
        <v>0</v>
      </c>
      <c r="BD124" s="99"/>
      <c r="BE124" s="97"/>
      <c r="BF124" s="97"/>
      <c r="BG124" s="97"/>
      <c r="BH124" s="97"/>
      <c r="BI124" s="137">
        <f>BH124+BG124+BF124+BE124</f>
        <v>0</v>
      </c>
      <c r="BJ124" s="97"/>
      <c r="BK124" s="97"/>
      <c r="BL124" s="97"/>
      <c r="BM124" s="97"/>
      <c r="BN124" s="137">
        <f>BM124+BL124+BK124+BJ124</f>
        <v>0</v>
      </c>
      <c r="BO124" s="97"/>
      <c r="BP124" s="97"/>
      <c r="BQ124" s="97"/>
      <c r="BR124" s="97"/>
      <c r="BS124" s="137">
        <f>BR124+BQ124+BP124+BO124</f>
        <v>0</v>
      </c>
      <c r="BT124" s="99"/>
      <c r="BU124" s="101"/>
    </row>
    <row r="125" spans="1:73" ht="39" thickBot="1">
      <c r="A125" s="283">
        <v>97</v>
      </c>
      <c r="B125" s="323" t="s">
        <v>994</v>
      </c>
      <c r="C125" s="324"/>
      <c r="D125" s="223">
        <v>156</v>
      </c>
      <c r="E125" s="307">
        <v>470401001</v>
      </c>
      <c r="F125" s="325"/>
      <c r="G125" s="267" t="s">
        <v>1152</v>
      </c>
      <c r="H125" s="166"/>
      <c r="I125" s="97"/>
      <c r="J125" s="97"/>
      <c r="K125" s="97"/>
      <c r="L125" s="97"/>
      <c r="M125" s="137">
        <f t="shared" si="12"/>
        <v>0</v>
      </c>
      <c r="N125" s="97"/>
      <c r="O125" s="97"/>
      <c r="P125" s="97"/>
      <c r="Q125" s="97"/>
      <c r="R125" s="137">
        <f>Q125+P125+O125+N125</f>
        <v>0</v>
      </c>
      <c r="S125" s="97"/>
      <c r="T125" s="97"/>
      <c r="U125" s="97"/>
      <c r="V125" s="97"/>
      <c r="W125" s="137">
        <f>V125+U125+T125+S125</f>
        <v>0</v>
      </c>
      <c r="X125" s="99"/>
      <c r="Y125" s="97"/>
      <c r="Z125" s="97"/>
      <c r="AA125" s="97"/>
      <c r="AB125" s="97"/>
      <c r="AC125" s="137">
        <f>AB125+AA125+Z125+Y125</f>
        <v>0</v>
      </c>
      <c r="AD125" s="97"/>
      <c r="AE125" s="97"/>
      <c r="AF125" s="97"/>
      <c r="AG125" s="97"/>
      <c r="AH125" s="137">
        <f>AG125+AF125+AE125+AD125</f>
        <v>0</v>
      </c>
      <c r="AI125" s="188"/>
      <c r="AJ125" s="188"/>
      <c r="AK125" s="298">
        <v>1</v>
      </c>
      <c r="AL125" s="170"/>
      <c r="AM125" s="137">
        <f>AL125+AK125+AJ125+AI125</f>
        <v>1</v>
      </c>
      <c r="AN125" s="99"/>
      <c r="AO125" s="188"/>
      <c r="AP125" s="170"/>
      <c r="AQ125" s="170"/>
      <c r="AR125" s="170"/>
      <c r="AS125" s="137">
        <f>AR125+AQ125+AP125+AO125</f>
        <v>0</v>
      </c>
      <c r="AT125" s="97"/>
      <c r="AU125" s="97"/>
      <c r="AV125" s="97"/>
      <c r="AW125" s="97"/>
      <c r="AX125" s="137">
        <f>AW125+AV125+AU125+AT125</f>
        <v>0</v>
      </c>
      <c r="AY125" s="97"/>
      <c r="AZ125" s="97"/>
      <c r="BA125" s="97"/>
      <c r="BB125" s="97"/>
      <c r="BC125" s="137">
        <f>BB125+BA125+AZ125+AY125</f>
        <v>0</v>
      </c>
      <c r="BD125" s="99"/>
      <c r="BE125" s="97"/>
      <c r="BF125" s="97"/>
      <c r="BG125" s="97"/>
      <c r="BH125" s="97"/>
      <c r="BI125" s="137">
        <f>BH125+BG125+BF125+BE125</f>
        <v>0</v>
      </c>
      <c r="BJ125" s="97"/>
      <c r="BK125" s="97"/>
      <c r="BL125" s="97"/>
      <c r="BM125" s="97"/>
      <c r="BN125" s="137">
        <f>BM125+BL125+BK125+BJ125</f>
        <v>0</v>
      </c>
      <c r="BO125" s="97"/>
      <c r="BP125" s="97"/>
      <c r="BQ125" s="97"/>
      <c r="BR125" s="97"/>
      <c r="BS125" s="137">
        <f>BR125+BQ125+BP125+BO125</f>
        <v>0</v>
      </c>
      <c r="BT125" s="99"/>
      <c r="BU125" s="101"/>
    </row>
    <row r="126" spans="1:73" ht="37.5" customHeight="1">
      <c r="A126" s="360"/>
      <c r="B126" s="315" t="s">
        <v>991</v>
      </c>
      <c r="C126" s="316"/>
      <c r="D126" s="316"/>
      <c r="E126" s="316"/>
      <c r="F126" s="316"/>
      <c r="G126" s="317"/>
      <c r="H126" s="159"/>
      <c r="I126" s="186" t="e">
        <f>I110+I109+I107+I106+I105+I104+#REF!+I103</f>
        <v>#REF!</v>
      </c>
      <c r="J126" s="186" t="e">
        <f>J110+J109+J107+J106+J105+J104+#REF!+J103</f>
        <v>#REF!</v>
      </c>
      <c r="K126" s="186" t="e">
        <f>K110+K109+K107+K106+K105+K104+#REF!+K103</f>
        <v>#REF!</v>
      </c>
      <c r="L126" s="186" t="e">
        <f>L110+L109+L107+L106+L105+L104+#REF!+L103</f>
        <v>#REF!</v>
      </c>
      <c r="M126" s="186" t="e">
        <f>L126+K126+J126+I126</f>
        <v>#REF!</v>
      </c>
      <c r="N126" s="186" t="e">
        <f>N110+N109+N107+N106+N105+N104+#REF!+N103</f>
        <v>#REF!</v>
      </c>
      <c r="O126" s="186" t="e">
        <f>O110+O109+O107+O106+O105+O104+#REF!+O103</f>
        <v>#REF!</v>
      </c>
      <c r="P126" s="186" t="e">
        <f>P110+P109+P107+P106+P105+P104+#REF!+P103</f>
        <v>#REF!</v>
      </c>
      <c r="Q126" s="186" t="e">
        <f>Q110+Q109+Q107+Q106+Q105+Q104+#REF!+Q103</f>
        <v>#REF!</v>
      </c>
      <c r="R126" s="186" t="e">
        <f t="shared" si="1"/>
        <v>#REF!</v>
      </c>
      <c r="S126" s="186" t="e">
        <f>S110+S109+S107+S106+S105+S104+#REF!+S103</f>
        <v>#REF!</v>
      </c>
      <c r="T126" s="186" t="e">
        <f>T110+T109+T107+T106+T105+T104+#REF!+T103</f>
        <v>#REF!</v>
      </c>
      <c r="U126" s="186" t="e">
        <f>U110+U109+U107+U106+U105+U104+#REF!+U103</f>
        <v>#REF!</v>
      </c>
      <c r="V126" s="186" t="e">
        <f>V110+V109+V107+V106+V105+V104+#REF!+V103</f>
        <v>#REF!</v>
      </c>
      <c r="W126" s="186" t="e">
        <f t="shared" si="2"/>
        <v>#REF!</v>
      </c>
      <c r="X126" s="187" t="e">
        <f>W126+R126+M126</f>
        <v>#REF!</v>
      </c>
      <c r="Y126" s="186" t="e">
        <f>Y110+Y109+Y107+Y106+Y105+Y104+#REF!+Y103</f>
        <v>#REF!</v>
      </c>
      <c r="Z126" s="186" t="e">
        <f>Z110+Z109+Z107+Z106+Z105+Z104+#REF!+Z103</f>
        <v>#REF!</v>
      </c>
      <c r="AA126" s="186" t="e">
        <f>AA110+AA109+AA107+AA106+AA105+AA104+#REF!+AA103</f>
        <v>#REF!</v>
      </c>
      <c r="AB126" s="186" t="e">
        <f>AB110+AB109+AB107+AB106+AB105+AB104+#REF!+AB103</f>
        <v>#REF!</v>
      </c>
      <c r="AC126" s="186" t="e">
        <f t="shared" si="3"/>
        <v>#REF!</v>
      </c>
      <c r="AD126" s="186" t="e">
        <f>AD110+AD109+AD107+AD106+AD105+AD104+#REF!+AD103</f>
        <v>#REF!</v>
      </c>
      <c r="AE126" s="186" t="e">
        <f>AE110+AE109+AE107+AE106+AE105+AE104+#REF!+AE103</f>
        <v>#REF!</v>
      </c>
      <c r="AF126" s="102">
        <f>AF105+AF104+AF103</f>
        <v>3</v>
      </c>
      <c r="AG126" s="102">
        <f>AG110+AG109+AG108+AG107+AG106</f>
        <v>5</v>
      </c>
      <c r="AH126" s="102">
        <f>AG126+AF126</f>
        <v>8</v>
      </c>
      <c r="AI126" s="102">
        <f>AI115+AI114+AI113+AI112+AI111</f>
        <v>5</v>
      </c>
      <c r="AJ126" s="102">
        <f>AJ120+AJ119+AJ118+AJ117+AJ116</f>
        <v>5</v>
      </c>
      <c r="AK126" s="102">
        <f>AK125+AK124+AK123+AK122+AK121</f>
        <v>5</v>
      </c>
      <c r="AL126" s="102"/>
      <c r="AM126" s="102">
        <f>AL126+AK126+AJ126+AI126</f>
        <v>15</v>
      </c>
      <c r="AN126" s="109">
        <f>AM126+AH126</f>
        <v>23</v>
      </c>
      <c r="AO126" s="102"/>
      <c r="AP126" s="191" t="e">
        <f>AP110+AP109+AP107+AP106+AP105+AP104+#REF!+AP103</f>
        <v>#REF!</v>
      </c>
      <c r="AQ126" s="191" t="e">
        <f>AQ110+AQ109+AQ107+AQ106+AQ105+AQ104+#REF!+AQ103</f>
        <v>#REF!</v>
      </c>
      <c r="AR126" s="191" t="e">
        <f>AR110+AR109+AR107+AR106+AR105+AR104+#REF!+AR103</f>
        <v>#REF!</v>
      </c>
      <c r="AS126" s="102"/>
      <c r="AT126" s="186" t="e">
        <f>AT110+AT109+AT107+AT106+AT105+AT104+#REF!+AT103</f>
        <v>#REF!</v>
      </c>
      <c r="AU126" s="186" t="e">
        <f>AU110+AU109+AU107+AU106+AU105+AU104+#REF!+AU103</f>
        <v>#REF!</v>
      </c>
      <c r="AV126" s="186" t="e">
        <f>AV110+AV109+AV107+AV106+AV105+AV104+#REF!+AV103</f>
        <v>#REF!</v>
      </c>
      <c r="AW126" s="186" t="e">
        <f>AW110+AW109+AW107+AW106+AW105+AW104+#REF!+AW103</f>
        <v>#REF!</v>
      </c>
      <c r="AX126" s="186" t="e">
        <f t="shared" si="7"/>
        <v>#REF!</v>
      </c>
      <c r="AY126" s="186" t="e">
        <f>AY110+AY109+AY107+AY106+AY105+AY104+#REF!+AY103</f>
        <v>#REF!</v>
      </c>
      <c r="AZ126" s="186" t="e">
        <f>AZ110+AZ109+AZ107+AZ106+AZ105+AZ104+#REF!+AZ103</f>
        <v>#REF!</v>
      </c>
      <c r="BA126" s="186" t="e">
        <f>BA110+BA109+BA107+BA106+BA105+BA104+#REF!+BA103</f>
        <v>#REF!</v>
      </c>
      <c r="BB126" s="186" t="e">
        <f>BB110+BB109+BB107+BB106+BB105+BB104+#REF!+BB103</f>
        <v>#REF!</v>
      </c>
      <c r="BC126" s="186" t="e">
        <f t="shared" si="8"/>
        <v>#REF!</v>
      </c>
      <c r="BD126" s="109"/>
      <c r="BE126" s="186" t="e">
        <f>BE110+BE109+BE107+BE106+BE105+BE104+#REF!+BE103</f>
        <v>#REF!</v>
      </c>
      <c r="BF126" s="186" t="e">
        <f>BF110+BF109+BF107+BF106+BF105+BF104+#REF!+BF103</f>
        <v>#REF!</v>
      </c>
      <c r="BG126" s="186" t="e">
        <f>BG110+BG109+BG107+BG106+BG105+BG104+#REF!+BG103</f>
        <v>#REF!</v>
      </c>
      <c r="BH126" s="186" t="e">
        <f>BH110+BH109+BH107+BH106+BH105+BH104+#REF!+BH103</f>
        <v>#REF!</v>
      </c>
      <c r="BI126" s="186" t="e">
        <f t="shared" si="9"/>
        <v>#REF!</v>
      </c>
      <c r="BJ126" s="186" t="e">
        <f>BJ110+BJ109+BJ107+BJ106+BJ105+BJ104+#REF!+BJ103</f>
        <v>#REF!</v>
      </c>
      <c r="BK126" s="186" t="e">
        <f>BK110+BK109+BK107+BK106+BK105+BK104+#REF!+BK103</f>
        <v>#REF!</v>
      </c>
      <c r="BL126" s="186" t="e">
        <f>BL110+BL109+BL107+BL106+BL105+BL104+#REF!+BL103</f>
        <v>#REF!</v>
      </c>
      <c r="BM126" s="186" t="e">
        <f>BM110+BM109+BM107+BM106+BM105+BM104+#REF!+BM103</f>
        <v>#REF!</v>
      </c>
      <c r="BN126" s="186" t="e">
        <f t="shared" si="10"/>
        <v>#REF!</v>
      </c>
      <c r="BO126" s="186" t="e">
        <f>BO110+BO109+BO107+BO106+BO105+BO104+#REF!+BO103</f>
        <v>#REF!</v>
      </c>
      <c r="BP126" s="186" t="e">
        <f>BP110+BP109+BP107+BP106+BP105+BP104+#REF!+BP103</f>
        <v>#REF!</v>
      </c>
      <c r="BQ126" s="186" t="e">
        <f>BQ110+BQ109+BQ107+BQ106+BQ105+BQ104+#REF!+BQ103</f>
        <v>#REF!</v>
      </c>
      <c r="BR126" s="186" t="e">
        <f>BR110+BR109+BR107+BR106+BR105+BR104+#REF!+BR103</f>
        <v>#REF!</v>
      </c>
      <c r="BS126" s="186" t="e">
        <f t="shared" si="11"/>
        <v>#REF!</v>
      </c>
      <c r="BT126" s="109"/>
      <c r="BU126" s="103">
        <f>BT126+BD126+AN126</f>
        <v>23</v>
      </c>
    </row>
    <row r="127" spans="1:73" ht="37.5" customHeight="1" thickBot="1">
      <c r="A127" s="361"/>
      <c r="B127" s="312" t="s">
        <v>1036</v>
      </c>
      <c r="C127" s="313"/>
      <c r="D127" s="313"/>
      <c r="E127" s="313"/>
      <c r="F127" s="313"/>
      <c r="G127" s="314"/>
      <c r="H127" s="168"/>
      <c r="I127" s="104"/>
      <c r="J127" s="104"/>
      <c r="K127" s="104"/>
      <c r="L127" s="104"/>
      <c r="M127" s="105"/>
      <c r="N127" s="104"/>
      <c r="O127" s="104"/>
      <c r="P127" s="104"/>
      <c r="Q127" s="104"/>
      <c r="R127" s="105"/>
      <c r="S127" s="104"/>
      <c r="T127" s="104"/>
      <c r="U127" s="104"/>
      <c r="V127" s="106"/>
      <c r="W127" s="105"/>
      <c r="X127" s="106"/>
      <c r="Y127" s="106"/>
      <c r="Z127" s="106"/>
      <c r="AA127" s="106"/>
      <c r="AB127" s="106"/>
      <c r="AC127" s="105"/>
      <c r="AD127" s="106"/>
      <c r="AE127" s="106"/>
      <c r="AF127" s="106"/>
      <c r="AG127" s="106"/>
      <c r="AH127" s="105"/>
      <c r="AI127" s="106"/>
      <c r="AJ127" s="106"/>
      <c r="AK127" s="106"/>
      <c r="AL127" s="106"/>
      <c r="AM127" s="105"/>
      <c r="AN127" s="106"/>
      <c r="AO127" s="106"/>
      <c r="AP127" s="106"/>
      <c r="AQ127" s="106"/>
      <c r="AR127" s="106"/>
      <c r="AS127" s="105"/>
      <c r="AT127" s="106"/>
      <c r="AU127" s="106"/>
      <c r="AV127" s="106"/>
      <c r="AW127" s="106"/>
      <c r="AX127" s="105"/>
      <c r="AY127" s="106"/>
      <c r="AZ127" s="106"/>
      <c r="BA127" s="106"/>
      <c r="BB127" s="106"/>
      <c r="BC127" s="105"/>
      <c r="BD127" s="106"/>
      <c r="BE127" s="106"/>
      <c r="BF127" s="107"/>
      <c r="BG127" s="107"/>
      <c r="BH127" s="107"/>
      <c r="BI127" s="105"/>
      <c r="BJ127" s="107"/>
      <c r="BK127" s="107"/>
      <c r="BL127" s="107"/>
      <c r="BM127" s="107"/>
      <c r="BN127" s="105"/>
      <c r="BO127" s="107"/>
      <c r="BP127" s="107"/>
      <c r="BQ127" s="107"/>
      <c r="BR127" s="107"/>
      <c r="BS127" s="105"/>
      <c r="BT127" s="106"/>
      <c r="BU127" s="108"/>
    </row>
    <row r="128" spans="1:73" ht="37.5" customHeight="1" thickBot="1">
      <c r="A128" s="254">
        <v>98</v>
      </c>
      <c r="B128" s="318" t="s">
        <v>994</v>
      </c>
      <c r="C128" s="319"/>
      <c r="D128" s="209">
        <v>386</v>
      </c>
      <c r="E128" s="309">
        <v>471101001</v>
      </c>
      <c r="F128" s="310"/>
      <c r="G128" s="269" t="s">
        <v>1037</v>
      </c>
      <c r="H128" s="88"/>
      <c r="I128" s="97"/>
      <c r="J128" s="97"/>
      <c r="K128" s="97"/>
      <c r="L128" s="97"/>
      <c r="M128" s="98">
        <f t="shared" ref="M128" si="13">L128+K128+J128+I128</f>
        <v>0</v>
      </c>
      <c r="N128" s="97"/>
      <c r="O128" s="97"/>
      <c r="P128" s="97"/>
      <c r="Q128" s="97"/>
      <c r="R128" s="98">
        <f t="shared" ref="R128" si="14">Q128+P128+O128+N128</f>
        <v>0</v>
      </c>
      <c r="S128" s="97"/>
      <c r="T128" s="97"/>
      <c r="U128" s="97"/>
      <c r="V128" s="97"/>
      <c r="W128" s="98">
        <f t="shared" ref="W128" si="15">V128+U128+T128+S128</f>
        <v>0</v>
      </c>
      <c r="X128" s="99"/>
      <c r="Y128" s="97"/>
      <c r="Z128" s="97"/>
      <c r="AA128" s="97"/>
      <c r="AB128" s="97"/>
      <c r="AC128" s="98">
        <f t="shared" ref="AC128" si="16">AB128+AA128+Z128+Y128</f>
        <v>0</v>
      </c>
      <c r="AD128" s="97"/>
      <c r="AE128" s="97"/>
      <c r="AF128" s="97"/>
      <c r="AG128" s="97"/>
      <c r="AH128" s="98">
        <f t="shared" ref="AH128" si="17">AG128+AF128+AE128+AD128</f>
        <v>0</v>
      </c>
      <c r="AI128" s="97"/>
      <c r="AJ128" s="97"/>
      <c r="AK128" s="97"/>
      <c r="AL128" s="298">
        <v>1</v>
      </c>
      <c r="AM128" s="98">
        <f t="shared" ref="AM128" si="18">AL128+AK128+AJ128+AI128</f>
        <v>1</v>
      </c>
      <c r="AN128" s="99"/>
      <c r="AO128" s="188"/>
      <c r="AP128" s="188"/>
      <c r="AQ128" s="188"/>
      <c r="AR128" s="188"/>
      <c r="AS128" s="98">
        <f t="shared" ref="AS128" si="19">AR128+AQ128+AP128+AO128</f>
        <v>0</v>
      </c>
      <c r="AT128" s="97"/>
      <c r="AU128" s="97"/>
      <c r="AV128" s="97"/>
      <c r="AW128" s="97"/>
      <c r="AX128" s="98">
        <f t="shared" ref="AX128" si="20">AW128+AV128+AU128+AT128</f>
        <v>0</v>
      </c>
      <c r="AY128" s="97"/>
      <c r="AZ128" s="97"/>
      <c r="BA128" s="97"/>
      <c r="BB128" s="97"/>
      <c r="BC128" s="98">
        <f t="shared" ref="BC128" si="21">BB128+BA128+AZ128+AY128</f>
        <v>0</v>
      </c>
      <c r="BD128" s="99"/>
      <c r="BE128" s="97"/>
      <c r="BF128" s="97"/>
      <c r="BG128" s="97"/>
      <c r="BH128" s="97"/>
      <c r="BI128" s="98">
        <f t="shared" ref="BI128" si="22">BH128+BG128+BF128+BE128</f>
        <v>0</v>
      </c>
      <c r="BJ128" s="97"/>
      <c r="BK128" s="97"/>
      <c r="BL128" s="97"/>
      <c r="BM128" s="97"/>
      <c r="BN128" s="98">
        <f t="shared" ref="BN128" si="23">BM128+BL128+BK128+BJ128</f>
        <v>0</v>
      </c>
      <c r="BO128" s="97"/>
      <c r="BP128" s="97"/>
      <c r="BQ128" s="97"/>
      <c r="BR128" s="97"/>
      <c r="BS128" s="98">
        <f t="shared" ref="BS128" si="24">BR128+BQ128+BP128+BO128</f>
        <v>0</v>
      </c>
      <c r="BT128" s="99"/>
      <c r="BU128" s="101"/>
    </row>
    <row r="129" spans="1:73" ht="37.5" customHeight="1" thickBot="1">
      <c r="A129" s="262">
        <v>99</v>
      </c>
      <c r="B129" s="249" t="s">
        <v>994</v>
      </c>
      <c r="C129" s="249"/>
      <c r="D129" s="238">
        <v>412</v>
      </c>
      <c r="E129" s="309">
        <v>471101001</v>
      </c>
      <c r="F129" s="310"/>
      <c r="G129" s="272" t="s">
        <v>1095</v>
      </c>
      <c r="H129" s="89"/>
      <c r="I129" s="97"/>
      <c r="J129" s="97"/>
      <c r="K129" s="97"/>
      <c r="L129" s="97"/>
      <c r="M129" s="98"/>
      <c r="N129" s="97"/>
      <c r="O129" s="97"/>
      <c r="P129" s="97"/>
      <c r="Q129" s="97"/>
      <c r="R129" s="98"/>
      <c r="S129" s="97"/>
      <c r="T129" s="97"/>
      <c r="U129" s="97"/>
      <c r="V129" s="97"/>
      <c r="W129" s="98"/>
      <c r="X129" s="99"/>
      <c r="Y129" s="97"/>
      <c r="Z129" s="97"/>
      <c r="AA129" s="97"/>
      <c r="AB129" s="97"/>
      <c r="AC129" s="98"/>
      <c r="AD129" s="97"/>
      <c r="AE129" s="97"/>
      <c r="AF129" s="97"/>
      <c r="AG129" s="97"/>
      <c r="AH129" s="98"/>
      <c r="AI129" s="97"/>
      <c r="AJ129" s="97"/>
      <c r="AK129" s="97"/>
      <c r="AL129" s="298">
        <v>1</v>
      </c>
      <c r="AM129" s="98"/>
      <c r="AN129" s="99"/>
      <c r="AO129" s="188"/>
      <c r="AP129" s="188"/>
      <c r="AQ129" s="188"/>
      <c r="AR129" s="188"/>
      <c r="AS129" s="98"/>
      <c r="AT129" s="97"/>
      <c r="AU129" s="97"/>
      <c r="AV129" s="97"/>
      <c r="AW129" s="97"/>
      <c r="AX129" s="98"/>
      <c r="AY129" s="97"/>
      <c r="AZ129" s="97"/>
      <c r="BA129" s="97"/>
      <c r="BB129" s="97"/>
      <c r="BC129" s="98"/>
      <c r="BD129" s="99"/>
      <c r="BE129" s="97"/>
      <c r="BF129" s="97"/>
      <c r="BG129" s="97"/>
      <c r="BH129" s="97"/>
      <c r="BI129" s="98"/>
      <c r="BJ129" s="97"/>
      <c r="BK129" s="97"/>
      <c r="BL129" s="97"/>
      <c r="BM129" s="97"/>
      <c r="BN129" s="98"/>
      <c r="BO129" s="97"/>
      <c r="BP129" s="97"/>
      <c r="BQ129" s="97"/>
      <c r="BR129" s="97"/>
      <c r="BS129" s="98"/>
      <c r="BT129" s="99"/>
      <c r="BU129" s="101"/>
    </row>
    <row r="130" spans="1:73" ht="37.5" customHeight="1">
      <c r="A130" s="360"/>
      <c r="B130" s="315" t="s">
        <v>991</v>
      </c>
      <c r="C130" s="316"/>
      <c r="D130" s="316"/>
      <c r="E130" s="316"/>
      <c r="F130" s="316"/>
      <c r="G130" s="317"/>
      <c r="H130" s="256"/>
      <c r="I130" s="186" t="e">
        <f>#REF!+#REF!+I127</f>
        <v>#REF!</v>
      </c>
      <c r="J130" s="186" t="e">
        <f>#REF!+#REF!+J127</f>
        <v>#REF!</v>
      </c>
      <c r="K130" s="186" t="e">
        <f>#REF!+#REF!+K127</f>
        <v>#REF!</v>
      </c>
      <c r="L130" s="186" t="e">
        <f>#REF!+#REF!+L127</f>
        <v>#REF!</v>
      </c>
      <c r="M130" s="186" t="e">
        <f>L130+K130+J130+I130</f>
        <v>#REF!</v>
      </c>
      <c r="N130" s="186" t="e">
        <f>#REF!+#REF!+N127</f>
        <v>#REF!</v>
      </c>
      <c r="O130" s="186" t="e">
        <f>#REF!+#REF!+O127</f>
        <v>#REF!</v>
      </c>
      <c r="P130" s="186" t="e">
        <f>#REF!+#REF!+P127</f>
        <v>#REF!</v>
      </c>
      <c r="Q130" s="186" t="e">
        <f>#REF!+#REF!+Q127</f>
        <v>#REF!</v>
      </c>
      <c r="R130" s="186" t="e">
        <f>Q130+P130+O130+N130</f>
        <v>#REF!</v>
      </c>
      <c r="S130" s="186" t="e">
        <f>#REF!+#REF!+S127</f>
        <v>#REF!</v>
      </c>
      <c r="T130" s="186" t="e">
        <f>#REF!+#REF!+T127</f>
        <v>#REF!</v>
      </c>
      <c r="U130" s="186" t="e">
        <f>#REF!+#REF!+U127</f>
        <v>#REF!</v>
      </c>
      <c r="V130" s="186" t="e">
        <f>#REF!+#REF!+V127</f>
        <v>#REF!</v>
      </c>
      <c r="W130" s="186" t="e">
        <f>V130+U130+T130+S130</f>
        <v>#REF!</v>
      </c>
      <c r="X130" s="187" t="e">
        <f>W130+R130+M130</f>
        <v>#REF!</v>
      </c>
      <c r="Y130" s="186" t="e">
        <f>#REF!+Y127</f>
        <v>#REF!</v>
      </c>
      <c r="Z130" s="186" t="e">
        <f>#REF!+Z127</f>
        <v>#REF!</v>
      </c>
      <c r="AA130" s="186" t="e">
        <f>#REF!+AA127</f>
        <v>#REF!</v>
      </c>
      <c r="AB130" s="186" t="e">
        <f>#REF!+AB127</f>
        <v>#REF!</v>
      </c>
      <c r="AC130" s="186" t="e">
        <f>AB130+AA130+Z130+Y130</f>
        <v>#REF!</v>
      </c>
      <c r="AD130" s="186" t="e">
        <f>#REF!+AD127</f>
        <v>#REF!</v>
      </c>
      <c r="AE130" s="186" t="e">
        <f>#REF!+AE127</f>
        <v>#REF!</v>
      </c>
      <c r="AF130" s="186" t="e">
        <f>#REF!+AF127</f>
        <v>#REF!</v>
      </c>
      <c r="AG130" s="186" t="e">
        <f>#REF!+AG127</f>
        <v>#REF!</v>
      </c>
      <c r="AH130" s="186" t="e">
        <f>AG130+AF130+AE130+AD130</f>
        <v>#REF!</v>
      </c>
      <c r="AI130" s="186" t="e">
        <f>#REF!+AI127</f>
        <v>#REF!</v>
      </c>
      <c r="AJ130" s="186" t="e">
        <f>#REF!+AJ127</f>
        <v>#REF!</v>
      </c>
      <c r="AK130" s="186" t="e">
        <f>#REF!+AK127</f>
        <v>#REF!</v>
      </c>
      <c r="AL130" s="102">
        <f>AL129+AL128</f>
        <v>2</v>
      </c>
      <c r="AM130" s="102">
        <f>AL130</f>
        <v>2</v>
      </c>
      <c r="AN130" s="109">
        <f>AL130</f>
        <v>2</v>
      </c>
      <c r="AO130" s="102"/>
      <c r="AP130" s="102"/>
      <c r="AQ130" s="186" t="e">
        <f>#REF!+#REF!+AQ127</f>
        <v>#REF!</v>
      </c>
      <c r="AR130" s="186" t="e">
        <f>#REF!+#REF!+AR127</f>
        <v>#REF!</v>
      </c>
      <c r="AS130" s="102"/>
      <c r="AT130" s="186" t="e">
        <f>#REF!+#REF!+AT127</f>
        <v>#REF!</v>
      </c>
      <c r="AU130" s="186" t="e">
        <f>#REF!+#REF!+AU127</f>
        <v>#REF!</v>
      </c>
      <c r="AV130" s="186" t="e">
        <f>#REF!+#REF!+AV127</f>
        <v>#REF!</v>
      </c>
      <c r="AW130" s="186" t="e">
        <f>#REF!+#REF!+AW127</f>
        <v>#REF!</v>
      </c>
      <c r="AX130" s="186" t="e">
        <f>AW130+AV130+AU130+AT130</f>
        <v>#REF!</v>
      </c>
      <c r="AY130" s="186" t="e">
        <f>#REF!+#REF!+AY127</f>
        <v>#REF!</v>
      </c>
      <c r="AZ130" s="186" t="e">
        <f>#REF!+#REF!+AZ127</f>
        <v>#REF!</v>
      </c>
      <c r="BA130" s="186" t="e">
        <f>#REF!+#REF!+BA127</f>
        <v>#REF!</v>
      </c>
      <c r="BB130" s="186" t="e">
        <f>#REF!+#REF!+BB127</f>
        <v>#REF!</v>
      </c>
      <c r="BC130" s="186" t="e">
        <f>BB130+BA130+AZ130+AY130</f>
        <v>#REF!</v>
      </c>
      <c r="BD130" s="109"/>
      <c r="BE130" s="186" t="e">
        <f>#REF!+#REF!+BE127</f>
        <v>#REF!</v>
      </c>
      <c r="BF130" s="186" t="e">
        <f>#REF!+#REF!+BF127</f>
        <v>#REF!</v>
      </c>
      <c r="BG130" s="186" t="e">
        <f>#REF!+#REF!+BG127</f>
        <v>#REF!</v>
      </c>
      <c r="BH130" s="186" t="e">
        <f>#REF!+#REF!+BH127</f>
        <v>#REF!</v>
      </c>
      <c r="BI130" s="186" t="e">
        <f>BH130+BG130+BF130+BE130</f>
        <v>#REF!</v>
      </c>
      <c r="BJ130" s="186" t="e">
        <f>#REF!+#REF!+BJ127</f>
        <v>#REF!</v>
      </c>
      <c r="BK130" s="186" t="e">
        <f>#REF!+#REF!+BK127</f>
        <v>#REF!</v>
      </c>
      <c r="BL130" s="186" t="e">
        <f>#REF!+#REF!+BL127</f>
        <v>#REF!</v>
      </c>
      <c r="BM130" s="186" t="e">
        <f>#REF!+#REF!+BM127</f>
        <v>#REF!</v>
      </c>
      <c r="BN130" s="186" t="e">
        <f>BM130+BL130+BK130+BJ130</f>
        <v>#REF!</v>
      </c>
      <c r="BO130" s="186" t="e">
        <f>#REF!+#REF!+BO127</f>
        <v>#REF!</v>
      </c>
      <c r="BP130" s="186" t="e">
        <f>#REF!+#REF!+BP127</f>
        <v>#REF!</v>
      </c>
      <c r="BQ130" s="186" t="e">
        <f>#REF!+#REF!+BQ127</f>
        <v>#REF!</v>
      </c>
      <c r="BR130" s="186" t="e">
        <f>#REF!+#REF!+BR127</f>
        <v>#REF!</v>
      </c>
      <c r="BS130" s="186" t="e">
        <f>BR130+BQ130+BP130+BO130</f>
        <v>#REF!</v>
      </c>
      <c r="BT130" s="109"/>
      <c r="BU130" s="103">
        <f>AN130</f>
        <v>2</v>
      </c>
    </row>
    <row r="131" spans="1:73" ht="38.25" customHeight="1" thickBot="1">
      <c r="A131" s="361"/>
      <c r="B131" s="312" t="s">
        <v>1020</v>
      </c>
      <c r="C131" s="313"/>
      <c r="D131" s="313"/>
      <c r="E131" s="313"/>
      <c r="F131" s="313"/>
      <c r="G131" s="314"/>
      <c r="H131" s="168"/>
      <c r="I131" s="104"/>
      <c r="J131" s="104"/>
      <c r="K131" s="104"/>
      <c r="L131" s="104"/>
      <c r="M131" s="105"/>
      <c r="N131" s="104"/>
      <c r="O131" s="104"/>
      <c r="P131" s="104"/>
      <c r="Q131" s="104"/>
      <c r="R131" s="105"/>
      <c r="S131" s="104"/>
      <c r="T131" s="104"/>
      <c r="U131" s="104"/>
      <c r="V131" s="106"/>
      <c r="W131" s="105"/>
      <c r="X131" s="106"/>
      <c r="Y131" s="106"/>
      <c r="Z131" s="106"/>
      <c r="AA131" s="106"/>
      <c r="AB131" s="106"/>
      <c r="AC131" s="105"/>
      <c r="AD131" s="106"/>
      <c r="AE131" s="106"/>
      <c r="AF131" s="106"/>
      <c r="AG131" s="106"/>
      <c r="AH131" s="105"/>
      <c r="AI131" s="106"/>
      <c r="AJ131" s="106"/>
      <c r="AK131" s="106"/>
      <c r="AL131" s="106"/>
      <c r="AM131" s="105"/>
      <c r="AN131" s="106"/>
      <c r="AO131" s="106"/>
      <c r="AP131" s="106"/>
      <c r="AQ131" s="106"/>
      <c r="AR131" s="106"/>
      <c r="AS131" s="105"/>
      <c r="AT131" s="106"/>
      <c r="AU131" s="106"/>
      <c r="AV131" s="106"/>
      <c r="AW131" s="106"/>
      <c r="AX131" s="105"/>
      <c r="AY131" s="106"/>
      <c r="AZ131" s="106"/>
      <c r="BA131" s="106"/>
      <c r="BB131" s="106"/>
      <c r="BC131" s="105"/>
      <c r="BD131" s="106"/>
      <c r="BE131" s="106"/>
      <c r="BF131" s="107"/>
      <c r="BG131" s="107"/>
      <c r="BH131" s="107"/>
      <c r="BI131" s="105"/>
      <c r="BJ131" s="107"/>
      <c r="BK131" s="107"/>
      <c r="BL131" s="107"/>
      <c r="BM131" s="107"/>
      <c r="BN131" s="105"/>
      <c r="BO131" s="107"/>
      <c r="BP131" s="107"/>
      <c r="BQ131" s="107"/>
      <c r="BR131" s="107"/>
      <c r="BS131" s="105"/>
      <c r="BT131" s="106"/>
      <c r="BU131" s="108"/>
    </row>
    <row r="132" spans="1:73" ht="39" thickBot="1">
      <c r="A132" s="175">
        <v>100</v>
      </c>
      <c r="B132" s="358" t="s">
        <v>994</v>
      </c>
      <c r="C132" s="359"/>
      <c r="D132" s="209">
        <v>11</v>
      </c>
      <c r="E132" s="309">
        <v>472601001</v>
      </c>
      <c r="F132" s="310"/>
      <c r="G132" s="269" t="s">
        <v>1096</v>
      </c>
      <c r="H132" s="88"/>
      <c r="I132" s="97"/>
      <c r="J132" s="97"/>
      <c r="K132" s="97"/>
      <c r="L132" s="97"/>
      <c r="M132" s="98">
        <f>L132+K132+J132+I132</f>
        <v>0</v>
      </c>
      <c r="N132" s="97"/>
      <c r="O132" s="97"/>
      <c r="P132" s="97"/>
      <c r="Q132" s="97"/>
      <c r="R132" s="98">
        <f>Q132+P132+O132+N132</f>
        <v>0</v>
      </c>
      <c r="S132" s="97"/>
      <c r="T132" s="97"/>
      <c r="U132" s="97"/>
      <c r="V132" s="97"/>
      <c r="W132" s="98">
        <f>V132+U132+T132+S132</f>
        <v>0</v>
      </c>
      <c r="X132" s="99"/>
      <c r="Y132" s="97"/>
      <c r="Z132" s="97"/>
      <c r="AA132" s="97"/>
      <c r="AB132" s="97"/>
      <c r="AC132" s="98">
        <f>AB132+AA132+Z132+Y132</f>
        <v>0</v>
      </c>
      <c r="AD132" s="97"/>
      <c r="AE132" s="97"/>
      <c r="AF132" s="97"/>
      <c r="AG132" s="97"/>
      <c r="AH132" s="98">
        <f>AG132+AF132+AE132+AD132</f>
        <v>0</v>
      </c>
      <c r="AI132" s="97"/>
      <c r="AJ132" s="97"/>
      <c r="AK132" s="97"/>
      <c r="AL132" s="298">
        <v>1</v>
      </c>
      <c r="AM132" s="98">
        <f>AL132+AK132+AJ132+AI132</f>
        <v>1</v>
      </c>
      <c r="AN132" s="99"/>
      <c r="AO132" s="188"/>
      <c r="AP132" s="188"/>
      <c r="AQ132" s="188"/>
      <c r="AR132" s="188"/>
      <c r="AS132" s="98">
        <f>AR132+AQ132+AP132+AO132</f>
        <v>0</v>
      </c>
      <c r="AT132" s="97"/>
      <c r="AU132" s="97"/>
      <c r="AV132" s="97"/>
      <c r="AW132" s="97"/>
      <c r="AX132" s="98">
        <f>AW132+AV132+AU132+AT132</f>
        <v>0</v>
      </c>
      <c r="AY132" s="97"/>
      <c r="AZ132" s="97"/>
      <c r="BA132" s="97"/>
      <c r="BB132" s="97"/>
      <c r="BC132" s="98">
        <f>BB132+BA132+AZ132+AY132</f>
        <v>0</v>
      </c>
      <c r="BD132" s="99"/>
      <c r="BE132" s="97"/>
      <c r="BF132" s="97"/>
      <c r="BG132" s="97"/>
      <c r="BH132" s="97"/>
      <c r="BI132" s="98">
        <f>BH132+BG132+BF132+BE132</f>
        <v>0</v>
      </c>
      <c r="BJ132" s="97"/>
      <c r="BK132" s="97"/>
      <c r="BL132" s="97"/>
      <c r="BM132" s="97"/>
      <c r="BN132" s="98">
        <f>BM132+BL132+BK132+BJ132</f>
        <v>0</v>
      </c>
      <c r="BO132" s="97"/>
      <c r="BP132" s="97"/>
      <c r="BQ132" s="97"/>
      <c r="BR132" s="97"/>
      <c r="BS132" s="98">
        <f>BR132+BQ132+BP132+BO132</f>
        <v>0</v>
      </c>
      <c r="BT132" s="99"/>
      <c r="BU132" s="101"/>
    </row>
    <row r="133" spans="1:73" ht="39" thickBot="1">
      <c r="A133" s="254">
        <v>101</v>
      </c>
      <c r="B133" s="255" t="s">
        <v>994</v>
      </c>
      <c r="C133" s="259"/>
      <c r="D133" s="209">
        <v>431</v>
      </c>
      <c r="E133" s="309">
        <v>472601001</v>
      </c>
      <c r="F133" s="310"/>
      <c r="G133" s="272" t="s">
        <v>1065</v>
      </c>
      <c r="H133" s="89"/>
      <c r="I133" s="97"/>
      <c r="J133" s="97"/>
      <c r="K133" s="97"/>
      <c r="L133" s="97"/>
      <c r="M133" s="98"/>
      <c r="N133" s="97"/>
      <c r="O133" s="97"/>
      <c r="P133" s="97"/>
      <c r="Q133" s="97"/>
      <c r="R133" s="98"/>
      <c r="S133" s="97"/>
      <c r="T133" s="97"/>
      <c r="U133" s="97"/>
      <c r="V133" s="97"/>
      <c r="W133" s="98"/>
      <c r="X133" s="99"/>
      <c r="Y133" s="97"/>
      <c r="Z133" s="97"/>
      <c r="AA133" s="97"/>
      <c r="AB133" s="97"/>
      <c r="AC133" s="98"/>
      <c r="AD133" s="97"/>
      <c r="AE133" s="97"/>
      <c r="AF133" s="97"/>
      <c r="AG133" s="97"/>
      <c r="AH133" s="98"/>
      <c r="AI133" s="97"/>
      <c r="AJ133" s="97"/>
      <c r="AK133" s="97"/>
      <c r="AL133" s="298">
        <v>1</v>
      </c>
      <c r="AM133" s="98"/>
      <c r="AN133" s="99"/>
      <c r="AO133" s="188"/>
      <c r="AP133" s="188"/>
      <c r="AQ133" s="188"/>
      <c r="AR133" s="188"/>
      <c r="AS133" s="98"/>
      <c r="AT133" s="97"/>
      <c r="AU133" s="97"/>
      <c r="AV133" s="97"/>
      <c r="AW133" s="97"/>
      <c r="AX133" s="98"/>
      <c r="AY133" s="97"/>
      <c r="AZ133" s="97"/>
      <c r="BA133" s="97"/>
      <c r="BB133" s="97"/>
      <c r="BC133" s="98"/>
      <c r="BD133" s="99"/>
      <c r="BE133" s="97"/>
      <c r="BF133" s="97"/>
      <c r="BG133" s="97"/>
      <c r="BH133" s="97"/>
      <c r="BI133" s="98"/>
      <c r="BJ133" s="97"/>
      <c r="BK133" s="97"/>
      <c r="BL133" s="97"/>
      <c r="BM133" s="97"/>
      <c r="BN133" s="98"/>
      <c r="BO133" s="97"/>
      <c r="BP133" s="97"/>
      <c r="BQ133" s="97"/>
      <c r="BR133" s="97"/>
      <c r="BS133" s="98"/>
      <c r="BT133" s="99"/>
      <c r="BU133" s="101"/>
    </row>
    <row r="134" spans="1:73" ht="108" customHeight="1" thickBot="1">
      <c r="A134" s="283">
        <v>102</v>
      </c>
      <c r="B134" s="255" t="s">
        <v>994</v>
      </c>
      <c r="C134" s="259"/>
      <c r="D134" s="209">
        <v>446</v>
      </c>
      <c r="E134" s="309">
        <v>472601001</v>
      </c>
      <c r="F134" s="310"/>
      <c r="G134" s="272" t="s">
        <v>1079</v>
      </c>
      <c r="H134" s="89"/>
      <c r="I134" s="97"/>
      <c r="J134" s="97"/>
      <c r="K134" s="97"/>
      <c r="L134" s="97"/>
      <c r="M134" s="98"/>
      <c r="N134" s="97"/>
      <c r="O134" s="97"/>
      <c r="P134" s="97"/>
      <c r="Q134" s="97"/>
      <c r="R134" s="98"/>
      <c r="S134" s="97"/>
      <c r="T134" s="97"/>
      <c r="U134" s="97"/>
      <c r="V134" s="97"/>
      <c r="W134" s="98"/>
      <c r="X134" s="99"/>
      <c r="Y134" s="97"/>
      <c r="Z134" s="97"/>
      <c r="AA134" s="97"/>
      <c r="AB134" s="97"/>
      <c r="AC134" s="98"/>
      <c r="AD134" s="97"/>
      <c r="AE134" s="97"/>
      <c r="AF134" s="97"/>
      <c r="AG134" s="97"/>
      <c r="AH134" s="98"/>
      <c r="AI134" s="97"/>
      <c r="AJ134" s="97"/>
      <c r="AK134" s="97"/>
      <c r="AL134" s="298">
        <v>1</v>
      </c>
      <c r="AM134" s="98"/>
      <c r="AN134" s="99"/>
      <c r="AO134" s="188"/>
      <c r="AP134" s="188"/>
      <c r="AQ134" s="188"/>
      <c r="AR134" s="188"/>
      <c r="AS134" s="98"/>
      <c r="AT134" s="97"/>
      <c r="AU134" s="97"/>
      <c r="AV134" s="97"/>
      <c r="AW134" s="97"/>
      <c r="AX134" s="98"/>
      <c r="AY134" s="97"/>
      <c r="AZ134" s="97"/>
      <c r="BA134" s="97"/>
      <c r="BB134" s="97"/>
      <c r="BC134" s="98"/>
      <c r="BD134" s="99"/>
      <c r="BE134" s="97"/>
      <c r="BF134" s="97"/>
      <c r="BG134" s="97"/>
      <c r="BH134" s="97"/>
      <c r="BI134" s="98"/>
      <c r="BJ134" s="97"/>
      <c r="BK134" s="97"/>
      <c r="BL134" s="97"/>
      <c r="BM134" s="97"/>
      <c r="BN134" s="98"/>
      <c r="BO134" s="97"/>
      <c r="BP134" s="97"/>
      <c r="BQ134" s="97"/>
      <c r="BR134" s="97"/>
      <c r="BS134" s="98"/>
      <c r="BT134" s="99"/>
      <c r="BU134" s="101"/>
    </row>
    <row r="135" spans="1:73" ht="39" thickBot="1">
      <c r="A135" s="283">
        <v>103</v>
      </c>
      <c r="B135" s="255" t="s">
        <v>994</v>
      </c>
      <c r="C135" s="259"/>
      <c r="D135" s="209">
        <v>439</v>
      </c>
      <c r="E135" s="309">
        <v>472601001</v>
      </c>
      <c r="F135" s="310"/>
      <c r="G135" s="272" t="s">
        <v>1072</v>
      </c>
      <c r="H135" s="89"/>
      <c r="I135" s="97"/>
      <c r="J135" s="97"/>
      <c r="K135" s="97"/>
      <c r="L135" s="97"/>
      <c r="M135" s="98"/>
      <c r="N135" s="97"/>
      <c r="O135" s="97"/>
      <c r="P135" s="97"/>
      <c r="Q135" s="97"/>
      <c r="R135" s="98"/>
      <c r="S135" s="97"/>
      <c r="T135" s="97"/>
      <c r="U135" s="97"/>
      <c r="V135" s="97"/>
      <c r="W135" s="98"/>
      <c r="X135" s="99"/>
      <c r="Y135" s="97"/>
      <c r="Z135" s="97"/>
      <c r="AA135" s="97"/>
      <c r="AB135" s="97"/>
      <c r="AC135" s="98"/>
      <c r="AD135" s="97"/>
      <c r="AE135" s="97"/>
      <c r="AF135" s="97"/>
      <c r="AG135" s="97"/>
      <c r="AH135" s="98"/>
      <c r="AI135" s="97"/>
      <c r="AJ135" s="97"/>
      <c r="AK135" s="97"/>
      <c r="AL135" s="188"/>
      <c r="AM135" s="98"/>
      <c r="AN135" s="99"/>
      <c r="AO135" s="298">
        <v>1</v>
      </c>
      <c r="AP135" s="188"/>
      <c r="AQ135" s="170"/>
      <c r="AR135" s="188"/>
      <c r="AS135" s="98"/>
      <c r="AT135" s="97"/>
      <c r="AU135" s="97"/>
      <c r="AV135" s="97"/>
      <c r="AW135" s="97"/>
      <c r="AX135" s="98"/>
      <c r="AY135" s="97"/>
      <c r="AZ135" s="97"/>
      <c r="BA135" s="97"/>
      <c r="BB135" s="97"/>
      <c r="BC135" s="98"/>
      <c r="BD135" s="99"/>
      <c r="BE135" s="97"/>
      <c r="BF135" s="97"/>
      <c r="BG135" s="97"/>
      <c r="BH135" s="97"/>
      <c r="BI135" s="98"/>
      <c r="BJ135" s="97"/>
      <c r="BK135" s="97"/>
      <c r="BL135" s="97"/>
      <c r="BM135" s="97"/>
      <c r="BN135" s="98"/>
      <c r="BO135" s="97"/>
      <c r="BP135" s="97"/>
      <c r="BQ135" s="97"/>
      <c r="BR135" s="97"/>
      <c r="BS135" s="98"/>
      <c r="BT135" s="99"/>
      <c r="BU135" s="101"/>
    </row>
    <row r="136" spans="1:73" ht="39" thickBot="1">
      <c r="A136" s="283">
        <v>104</v>
      </c>
      <c r="B136" s="284" t="s">
        <v>994</v>
      </c>
      <c r="C136" s="259"/>
      <c r="D136" s="209">
        <v>461</v>
      </c>
      <c r="E136" s="309">
        <v>472601001</v>
      </c>
      <c r="F136" s="310"/>
      <c r="G136" s="272" t="s">
        <v>1170</v>
      </c>
      <c r="H136" s="89"/>
      <c r="I136" s="97"/>
      <c r="J136" s="97"/>
      <c r="K136" s="97"/>
      <c r="L136" s="97"/>
      <c r="M136" s="98"/>
      <c r="N136" s="97"/>
      <c r="O136" s="97"/>
      <c r="P136" s="97"/>
      <c r="Q136" s="97"/>
      <c r="R136" s="98"/>
      <c r="S136" s="97"/>
      <c r="T136" s="97"/>
      <c r="U136" s="97"/>
      <c r="V136" s="97"/>
      <c r="W136" s="98"/>
      <c r="X136" s="99"/>
      <c r="Y136" s="97"/>
      <c r="Z136" s="97"/>
      <c r="AA136" s="97"/>
      <c r="AB136" s="97"/>
      <c r="AC136" s="98"/>
      <c r="AD136" s="97"/>
      <c r="AE136" s="97"/>
      <c r="AF136" s="97"/>
      <c r="AG136" s="97"/>
      <c r="AH136" s="98"/>
      <c r="AI136" s="97"/>
      <c r="AJ136" s="97"/>
      <c r="AK136" s="97"/>
      <c r="AL136" s="188"/>
      <c r="AM136" s="98"/>
      <c r="AN136" s="99"/>
      <c r="AO136" s="298">
        <v>1</v>
      </c>
      <c r="AP136" s="188"/>
      <c r="AQ136" s="170"/>
      <c r="AR136" s="188"/>
      <c r="AS136" s="98"/>
      <c r="AT136" s="97"/>
      <c r="AU136" s="97"/>
      <c r="AV136" s="97"/>
      <c r="AW136" s="97"/>
      <c r="AX136" s="98"/>
      <c r="AY136" s="97"/>
      <c r="AZ136" s="97"/>
      <c r="BA136" s="97"/>
      <c r="BB136" s="97"/>
      <c r="BC136" s="98"/>
      <c r="BD136" s="99"/>
      <c r="BE136" s="97"/>
      <c r="BF136" s="97"/>
      <c r="BG136" s="97"/>
      <c r="BH136" s="97"/>
      <c r="BI136" s="98"/>
      <c r="BJ136" s="97"/>
      <c r="BK136" s="97"/>
      <c r="BL136" s="97"/>
      <c r="BM136" s="97"/>
      <c r="BN136" s="98"/>
      <c r="BO136" s="97"/>
      <c r="BP136" s="97"/>
      <c r="BQ136" s="97"/>
      <c r="BR136" s="97"/>
      <c r="BS136" s="98"/>
      <c r="BT136" s="99"/>
      <c r="BU136" s="101"/>
    </row>
    <row r="137" spans="1:73" ht="39" thickBot="1">
      <c r="A137" s="283">
        <v>105</v>
      </c>
      <c r="B137" s="255" t="s">
        <v>994</v>
      </c>
      <c r="C137" s="259"/>
      <c r="D137" s="209">
        <v>454</v>
      </c>
      <c r="E137" s="309">
        <v>472601001</v>
      </c>
      <c r="F137" s="310"/>
      <c r="G137" s="272" t="s">
        <v>1085</v>
      </c>
      <c r="H137" s="89"/>
      <c r="I137" s="97"/>
      <c r="J137" s="97"/>
      <c r="K137" s="97"/>
      <c r="L137" s="97"/>
      <c r="M137" s="98"/>
      <c r="N137" s="97"/>
      <c r="O137" s="97"/>
      <c r="P137" s="97"/>
      <c r="Q137" s="97"/>
      <c r="R137" s="98"/>
      <c r="S137" s="97"/>
      <c r="T137" s="97"/>
      <c r="U137" s="97"/>
      <c r="V137" s="97"/>
      <c r="W137" s="98"/>
      <c r="X137" s="99"/>
      <c r="Y137" s="97"/>
      <c r="Z137" s="97"/>
      <c r="AA137" s="97"/>
      <c r="AB137" s="97"/>
      <c r="AC137" s="98"/>
      <c r="AD137" s="97"/>
      <c r="AE137" s="97"/>
      <c r="AF137" s="97"/>
      <c r="AG137" s="97"/>
      <c r="AH137" s="98"/>
      <c r="AI137" s="97"/>
      <c r="AJ137" s="97"/>
      <c r="AK137" s="97"/>
      <c r="AL137" s="188"/>
      <c r="AM137" s="98"/>
      <c r="AN137" s="99"/>
      <c r="AO137" s="298">
        <v>1</v>
      </c>
      <c r="AP137" s="188"/>
      <c r="AQ137" s="170"/>
      <c r="AR137" s="188"/>
      <c r="AS137" s="98"/>
      <c r="AT137" s="97"/>
      <c r="AU137" s="97"/>
      <c r="AV137" s="97"/>
      <c r="AW137" s="97"/>
      <c r="AX137" s="98"/>
      <c r="AY137" s="97"/>
      <c r="AZ137" s="97"/>
      <c r="BA137" s="97"/>
      <c r="BB137" s="97"/>
      <c r="BC137" s="98"/>
      <c r="BD137" s="99"/>
      <c r="BE137" s="97"/>
      <c r="BF137" s="97"/>
      <c r="BG137" s="97"/>
      <c r="BH137" s="97"/>
      <c r="BI137" s="98"/>
      <c r="BJ137" s="97"/>
      <c r="BK137" s="97"/>
      <c r="BL137" s="97"/>
      <c r="BM137" s="97"/>
      <c r="BN137" s="98"/>
      <c r="BO137" s="97"/>
      <c r="BP137" s="97"/>
      <c r="BQ137" s="97"/>
      <c r="BR137" s="97"/>
      <c r="BS137" s="98"/>
      <c r="BT137" s="99"/>
      <c r="BU137" s="101"/>
    </row>
    <row r="138" spans="1:73" ht="39" thickBot="1">
      <c r="A138" s="283">
        <v>106</v>
      </c>
      <c r="B138" s="284" t="s">
        <v>994</v>
      </c>
      <c r="C138" s="259"/>
      <c r="D138" s="209">
        <v>470</v>
      </c>
      <c r="E138" s="309">
        <v>472601001</v>
      </c>
      <c r="F138" s="310"/>
      <c r="G138" s="272" t="s">
        <v>1179</v>
      </c>
      <c r="H138" s="89"/>
      <c r="I138" s="97"/>
      <c r="J138" s="97"/>
      <c r="K138" s="97"/>
      <c r="L138" s="97"/>
      <c r="M138" s="98"/>
      <c r="N138" s="97"/>
      <c r="O138" s="97"/>
      <c r="P138" s="97"/>
      <c r="Q138" s="97"/>
      <c r="R138" s="98"/>
      <c r="S138" s="97"/>
      <c r="T138" s="97"/>
      <c r="U138" s="97"/>
      <c r="V138" s="97"/>
      <c r="W138" s="98"/>
      <c r="X138" s="99"/>
      <c r="Y138" s="97"/>
      <c r="Z138" s="97"/>
      <c r="AA138" s="97"/>
      <c r="AB138" s="97"/>
      <c r="AC138" s="98"/>
      <c r="AD138" s="97"/>
      <c r="AE138" s="97"/>
      <c r="AF138" s="97"/>
      <c r="AG138" s="97"/>
      <c r="AH138" s="98"/>
      <c r="AI138" s="97"/>
      <c r="AJ138" s="97"/>
      <c r="AK138" s="97"/>
      <c r="AL138" s="188"/>
      <c r="AM138" s="98"/>
      <c r="AN138" s="99"/>
      <c r="AO138" s="298">
        <v>1</v>
      </c>
      <c r="AP138" s="188"/>
      <c r="AQ138" s="170"/>
      <c r="AR138" s="188"/>
      <c r="AS138" s="98"/>
      <c r="AT138" s="97"/>
      <c r="AU138" s="97"/>
      <c r="AV138" s="97"/>
      <c r="AW138" s="97"/>
      <c r="AX138" s="98"/>
      <c r="AY138" s="97"/>
      <c r="AZ138" s="97"/>
      <c r="BA138" s="97"/>
      <c r="BB138" s="97"/>
      <c r="BC138" s="98"/>
      <c r="BD138" s="99"/>
      <c r="BE138" s="97"/>
      <c r="BF138" s="97"/>
      <c r="BG138" s="97"/>
      <c r="BH138" s="97"/>
      <c r="BI138" s="98"/>
      <c r="BJ138" s="97"/>
      <c r="BK138" s="97"/>
      <c r="BL138" s="97"/>
      <c r="BM138" s="97"/>
      <c r="BN138" s="98"/>
      <c r="BO138" s="97"/>
      <c r="BP138" s="97"/>
      <c r="BQ138" s="97"/>
      <c r="BR138" s="97"/>
      <c r="BS138" s="98"/>
      <c r="BT138" s="99"/>
      <c r="BU138" s="101"/>
    </row>
    <row r="139" spans="1:73" ht="39" thickBot="1">
      <c r="A139" s="283">
        <v>107</v>
      </c>
      <c r="B139" s="255" t="s">
        <v>994</v>
      </c>
      <c r="C139" s="259"/>
      <c r="D139" s="209">
        <v>452</v>
      </c>
      <c r="E139" s="309">
        <v>472601001</v>
      </c>
      <c r="F139" s="310"/>
      <c r="G139" s="272" t="s">
        <v>1083</v>
      </c>
      <c r="H139" s="89"/>
      <c r="I139" s="97"/>
      <c r="J139" s="97"/>
      <c r="K139" s="97"/>
      <c r="L139" s="97"/>
      <c r="M139" s="98"/>
      <c r="N139" s="97"/>
      <c r="O139" s="97"/>
      <c r="P139" s="97"/>
      <c r="Q139" s="97"/>
      <c r="R139" s="98"/>
      <c r="S139" s="97"/>
      <c r="T139" s="97"/>
      <c r="U139" s="97"/>
      <c r="V139" s="97"/>
      <c r="W139" s="98"/>
      <c r="X139" s="99"/>
      <c r="Y139" s="97"/>
      <c r="Z139" s="97"/>
      <c r="AA139" s="97"/>
      <c r="AB139" s="97"/>
      <c r="AC139" s="98"/>
      <c r="AD139" s="97"/>
      <c r="AE139" s="97"/>
      <c r="AF139" s="97"/>
      <c r="AG139" s="97"/>
      <c r="AH139" s="98"/>
      <c r="AI139" s="97"/>
      <c r="AJ139" s="97"/>
      <c r="AK139" s="97"/>
      <c r="AL139" s="188"/>
      <c r="AM139" s="98"/>
      <c r="AN139" s="99"/>
      <c r="AO139" s="298">
        <v>1</v>
      </c>
      <c r="AP139" s="188"/>
      <c r="AQ139" s="170"/>
      <c r="AR139" s="188"/>
      <c r="AS139" s="98"/>
      <c r="AT139" s="97"/>
      <c r="AU139" s="97"/>
      <c r="AV139" s="97"/>
      <c r="AW139" s="97"/>
      <c r="AX139" s="98"/>
      <c r="AY139" s="97"/>
      <c r="AZ139" s="97"/>
      <c r="BA139" s="97"/>
      <c r="BB139" s="97"/>
      <c r="BC139" s="98"/>
      <c r="BD139" s="99"/>
      <c r="BE139" s="97"/>
      <c r="BF139" s="97"/>
      <c r="BG139" s="97"/>
      <c r="BH139" s="97"/>
      <c r="BI139" s="98"/>
      <c r="BJ139" s="97"/>
      <c r="BK139" s="97"/>
      <c r="BL139" s="97"/>
      <c r="BM139" s="97"/>
      <c r="BN139" s="98"/>
      <c r="BO139" s="97"/>
      <c r="BP139" s="97"/>
      <c r="BQ139" s="97"/>
      <c r="BR139" s="97"/>
      <c r="BS139" s="98"/>
      <c r="BT139" s="99"/>
      <c r="BU139" s="101"/>
    </row>
    <row r="140" spans="1:73" ht="39" thickBot="1">
      <c r="A140" s="283">
        <v>108</v>
      </c>
      <c r="B140" s="255" t="s">
        <v>994</v>
      </c>
      <c r="C140" s="259"/>
      <c r="D140" s="209">
        <v>417</v>
      </c>
      <c r="E140" s="309">
        <v>472601001</v>
      </c>
      <c r="F140" s="310"/>
      <c r="G140" s="272" t="s">
        <v>1097</v>
      </c>
      <c r="H140" s="89"/>
      <c r="I140" s="97"/>
      <c r="J140" s="97"/>
      <c r="K140" s="97"/>
      <c r="L140" s="97"/>
      <c r="M140" s="98"/>
      <c r="N140" s="97"/>
      <c r="O140" s="97"/>
      <c r="P140" s="97"/>
      <c r="Q140" s="97"/>
      <c r="R140" s="98"/>
      <c r="S140" s="97"/>
      <c r="T140" s="97"/>
      <c r="U140" s="97"/>
      <c r="V140" s="97"/>
      <c r="W140" s="98"/>
      <c r="X140" s="99"/>
      <c r="Y140" s="97"/>
      <c r="Z140" s="97"/>
      <c r="AA140" s="97"/>
      <c r="AB140" s="97"/>
      <c r="AC140" s="98"/>
      <c r="AD140" s="97"/>
      <c r="AE140" s="97"/>
      <c r="AF140" s="97"/>
      <c r="AG140" s="97"/>
      <c r="AH140" s="98"/>
      <c r="AI140" s="97"/>
      <c r="AJ140" s="97"/>
      <c r="AK140" s="97"/>
      <c r="AL140" s="188"/>
      <c r="AM140" s="98"/>
      <c r="AN140" s="99"/>
      <c r="AO140" s="188"/>
      <c r="AP140" s="298">
        <v>1</v>
      </c>
      <c r="AQ140" s="170"/>
      <c r="AR140" s="188"/>
      <c r="AS140" s="98"/>
      <c r="AT140" s="97"/>
      <c r="AU140" s="97"/>
      <c r="AV140" s="97"/>
      <c r="AW140" s="97"/>
      <c r="AX140" s="98"/>
      <c r="AY140" s="97"/>
      <c r="AZ140" s="97"/>
      <c r="BA140" s="97"/>
      <c r="BB140" s="97"/>
      <c r="BC140" s="98"/>
      <c r="BD140" s="99"/>
      <c r="BE140" s="97"/>
      <c r="BF140" s="97"/>
      <c r="BG140" s="97"/>
      <c r="BH140" s="97"/>
      <c r="BI140" s="98"/>
      <c r="BJ140" s="97"/>
      <c r="BK140" s="97"/>
      <c r="BL140" s="97"/>
      <c r="BM140" s="97"/>
      <c r="BN140" s="98"/>
      <c r="BO140" s="97"/>
      <c r="BP140" s="97"/>
      <c r="BQ140" s="97"/>
      <c r="BR140" s="97"/>
      <c r="BS140" s="98"/>
      <c r="BT140" s="99"/>
      <c r="BU140" s="101"/>
    </row>
    <row r="141" spans="1:73" ht="39" thickBot="1">
      <c r="A141" s="283">
        <v>109</v>
      </c>
      <c r="B141" s="255" t="s">
        <v>994</v>
      </c>
      <c r="C141" s="259"/>
      <c r="D141" s="209">
        <v>453</v>
      </c>
      <c r="E141" s="309">
        <v>472601001</v>
      </c>
      <c r="F141" s="310"/>
      <c r="G141" s="272" t="s">
        <v>1084</v>
      </c>
      <c r="H141" s="89"/>
      <c r="I141" s="97"/>
      <c r="J141" s="97"/>
      <c r="K141" s="97"/>
      <c r="L141" s="97"/>
      <c r="M141" s="98"/>
      <c r="N141" s="97"/>
      <c r="O141" s="97"/>
      <c r="P141" s="97"/>
      <c r="Q141" s="97"/>
      <c r="R141" s="98"/>
      <c r="S141" s="97"/>
      <c r="T141" s="97"/>
      <c r="U141" s="97"/>
      <c r="V141" s="97"/>
      <c r="W141" s="98"/>
      <c r="X141" s="99"/>
      <c r="Y141" s="97"/>
      <c r="Z141" s="97"/>
      <c r="AA141" s="97"/>
      <c r="AB141" s="97"/>
      <c r="AC141" s="98"/>
      <c r="AD141" s="97"/>
      <c r="AE141" s="97"/>
      <c r="AF141" s="97"/>
      <c r="AG141" s="97"/>
      <c r="AH141" s="98"/>
      <c r="AI141" s="97"/>
      <c r="AJ141" s="97"/>
      <c r="AK141" s="97"/>
      <c r="AL141" s="188"/>
      <c r="AM141" s="98"/>
      <c r="AN141" s="99"/>
      <c r="AO141" s="188"/>
      <c r="AP141" s="298">
        <v>1</v>
      </c>
      <c r="AQ141" s="170"/>
      <c r="AR141" s="188"/>
      <c r="AS141" s="98"/>
      <c r="AT141" s="97"/>
      <c r="AU141" s="97"/>
      <c r="AV141" s="97"/>
      <c r="AW141" s="97"/>
      <c r="AX141" s="98"/>
      <c r="AY141" s="97"/>
      <c r="AZ141" s="97"/>
      <c r="BA141" s="97"/>
      <c r="BB141" s="97"/>
      <c r="BC141" s="98"/>
      <c r="BD141" s="99"/>
      <c r="BE141" s="97"/>
      <c r="BF141" s="97"/>
      <c r="BG141" s="97"/>
      <c r="BH141" s="97"/>
      <c r="BI141" s="98"/>
      <c r="BJ141" s="97"/>
      <c r="BK141" s="97"/>
      <c r="BL141" s="97"/>
      <c r="BM141" s="97"/>
      <c r="BN141" s="98"/>
      <c r="BO141" s="97"/>
      <c r="BP141" s="97"/>
      <c r="BQ141" s="97"/>
      <c r="BR141" s="97"/>
      <c r="BS141" s="98"/>
      <c r="BT141" s="99"/>
      <c r="BU141" s="101"/>
    </row>
    <row r="142" spans="1:73" ht="39" thickBot="1">
      <c r="A142" s="283">
        <v>110</v>
      </c>
      <c r="B142" s="255" t="s">
        <v>994</v>
      </c>
      <c r="C142" s="259"/>
      <c r="D142" s="209">
        <v>407</v>
      </c>
      <c r="E142" s="309">
        <v>472601001</v>
      </c>
      <c r="F142" s="310"/>
      <c r="G142" s="272" t="s">
        <v>1098</v>
      </c>
      <c r="H142" s="89"/>
      <c r="I142" s="97"/>
      <c r="J142" s="97"/>
      <c r="K142" s="97"/>
      <c r="L142" s="97"/>
      <c r="M142" s="98"/>
      <c r="N142" s="97"/>
      <c r="O142" s="97"/>
      <c r="P142" s="97"/>
      <c r="Q142" s="97"/>
      <c r="R142" s="98"/>
      <c r="S142" s="97"/>
      <c r="T142" s="97"/>
      <c r="U142" s="97"/>
      <c r="V142" s="97"/>
      <c r="W142" s="98"/>
      <c r="X142" s="99"/>
      <c r="Y142" s="97"/>
      <c r="Z142" s="97"/>
      <c r="AA142" s="97"/>
      <c r="AB142" s="97"/>
      <c r="AC142" s="98"/>
      <c r="AD142" s="97"/>
      <c r="AE142" s="97"/>
      <c r="AF142" s="97"/>
      <c r="AG142" s="97"/>
      <c r="AH142" s="98"/>
      <c r="AI142" s="97"/>
      <c r="AJ142" s="97"/>
      <c r="AK142" s="97"/>
      <c r="AL142" s="188"/>
      <c r="AM142" s="98"/>
      <c r="AN142" s="99"/>
      <c r="AO142" s="188"/>
      <c r="AP142" s="298">
        <v>1</v>
      </c>
      <c r="AQ142" s="170"/>
      <c r="AR142" s="188"/>
      <c r="AS142" s="98"/>
      <c r="AT142" s="97"/>
      <c r="AU142" s="97"/>
      <c r="AV142" s="97"/>
      <c r="AW142" s="97"/>
      <c r="AX142" s="98"/>
      <c r="AY142" s="97"/>
      <c r="AZ142" s="97"/>
      <c r="BA142" s="97"/>
      <c r="BB142" s="97"/>
      <c r="BC142" s="98"/>
      <c r="BD142" s="99"/>
      <c r="BE142" s="97"/>
      <c r="BF142" s="97"/>
      <c r="BG142" s="97"/>
      <c r="BH142" s="97"/>
      <c r="BI142" s="98"/>
      <c r="BJ142" s="97"/>
      <c r="BK142" s="97"/>
      <c r="BL142" s="97"/>
      <c r="BM142" s="97"/>
      <c r="BN142" s="98"/>
      <c r="BO142" s="97"/>
      <c r="BP142" s="97"/>
      <c r="BQ142" s="97"/>
      <c r="BR142" s="97"/>
      <c r="BS142" s="98"/>
      <c r="BT142" s="99"/>
      <c r="BU142" s="101"/>
    </row>
    <row r="143" spans="1:73" ht="39" thickBot="1">
      <c r="A143" s="283">
        <v>111</v>
      </c>
      <c r="B143" s="248" t="s">
        <v>994</v>
      </c>
      <c r="C143" s="259"/>
      <c r="D143" s="209">
        <v>337</v>
      </c>
      <c r="E143" s="352">
        <v>472701001</v>
      </c>
      <c r="F143" s="353"/>
      <c r="G143" s="272" t="s">
        <v>1099</v>
      </c>
      <c r="H143" s="89"/>
      <c r="I143" s="97"/>
      <c r="J143" s="97"/>
      <c r="K143" s="97"/>
      <c r="L143" s="97"/>
      <c r="M143" s="98"/>
      <c r="N143" s="97"/>
      <c r="O143" s="97"/>
      <c r="P143" s="97"/>
      <c r="Q143" s="97"/>
      <c r="R143" s="98"/>
      <c r="S143" s="97"/>
      <c r="T143" s="97"/>
      <c r="U143" s="97"/>
      <c r="V143" s="97"/>
      <c r="W143" s="98"/>
      <c r="X143" s="99"/>
      <c r="Y143" s="97"/>
      <c r="Z143" s="97"/>
      <c r="AA143" s="97"/>
      <c r="AB143" s="97"/>
      <c r="AC143" s="98"/>
      <c r="AD143" s="97"/>
      <c r="AE143" s="97"/>
      <c r="AF143" s="97"/>
      <c r="AG143" s="97"/>
      <c r="AH143" s="98"/>
      <c r="AI143" s="97"/>
      <c r="AJ143" s="97"/>
      <c r="AK143" s="97"/>
      <c r="AL143" s="188"/>
      <c r="AM143" s="98"/>
      <c r="AN143" s="99"/>
      <c r="AO143" s="188"/>
      <c r="AP143" s="298">
        <v>1</v>
      </c>
      <c r="AQ143" s="170"/>
      <c r="AR143" s="188"/>
      <c r="AS143" s="98"/>
      <c r="AT143" s="97"/>
      <c r="AU143" s="97"/>
      <c r="AV143" s="97"/>
      <c r="AW143" s="97"/>
      <c r="AX143" s="98"/>
      <c r="AY143" s="97"/>
      <c r="AZ143" s="97"/>
      <c r="BA143" s="97"/>
      <c r="BB143" s="97"/>
      <c r="BC143" s="98"/>
      <c r="BD143" s="99"/>
      <c r="BE143" s="97"/>
      <c r="BF143" s="97"/>
      <c r="BG143" s="97"/>
      <c r="BH143" s="97"/>
      <c r="BI143" s="98"/>
      <c r="BJ143" s="97"/>
      <c r="BK143" s="97"/>
      <c r="BL143" s="97"/>
      <c r="BM143" s="97"/>
      <c r="BN143" s="98"/>
      <c r="BO143" s="97"/>
      <c r="BP143" s="97"/>
      <c r="BQ143" s="97"/>
      <c r="BR143" s="97"/>
      <c r="BS143" s="98"/>
      <c r="BT143" s="99"/>
      <c r="BU143" s="101"/>
    </row>
    <row r="144" spans="1:73" ht="37.5" customHeight="1" thickBot="1">
      <c r="A144" s="327"/>
      <c r="B144" s="315" t="s">
        <v>991</v>
      </c>
      <c r="C144" s="316"/>
      <c r="D144" s="316"/>
      <c r="E144" s="316"/>
      <c r="F144" s="316"/>
      <c r="G144" s="317"/>
      <c r="H144" s="159"/>
      <c r="I144" s="186" t="e">
        <f>#REF!+#REF!+I132</f>
        <v>#REF!</v>
      </c>
      <c r="J144" s="186" t="e">
        <f>#REF!+#REF!+J132</f>
        <v>#REF!</v>
      </c>
      <c r="K144" s="186" t="e">
        <f>#REF!+#REF!+K132</f>
        <v>#REF!</v>
      </c>
      <c r="L144" s="186" t="e">
        <f>#REF!+#REF!+L132</f>
        <v>#REF!</v>
      </c>
      <c r="M144" s="186" t="e">
        <f>L144+K144+J144+I144</f>
        <v>#REF!</v>
      </c>
      <c r="N144" s="186" t="e">
        <f>#REF!+#REF!+N132</f>
        <v>#REF!</v>
      </c>
      <c r="O144" s="186" t="e">
        <f>#REF!+#REF!+O132</f>
        <v>#REF!</v>
      </c>
      <c r="P144" s="186" t="e">
        <f>#REF!+#REF!+P132</f>
        <v>#REF!</v>
      </c>
      <c r="Q144" s="186" t="e">
        <f>#REF!+#REF!+Q132</f>
        <v>#REF!</v>
      </c>
      <c r="R144" s="186" t="e">
        <f>Q144+P144+O144+N144</f>
        <v>#REF!</v>
      </c>
      <c r="S144" s="186" t="e">
        <f>#REF!+#REF!+S132</f>
        <v>#REF!</v>
      </c>
      <c r="T144" s="186" t="e">
        <f>#REF!+#REF!+T132</f>
        <v>#REF!</v>
      </c>
      <c r="U144" s="186" t="e">
        <f>#REF!+#REF!+U132</f>
        <v>#REF!</v>
      </c>
      <c r="V144" s="186" t="e">
        <f>#REF!+#REF!+V132</f>
        <v>#REF!</v>
      </c>
      <c r="W144" s="186" t="e">
        <f>V144+U144+T144+S144</f>
        <v>#REF!</v>
      </c>
      <c r="X144" s="187" t="e">
        <f>W144+R144+M144</f>
        <v>#REF!</v>
      </c>
      <c r="Y144" s="186" t="e">
        <f>#REF!+Y132</f>
        <v>#REF!</v>
      </c>
      <c r="Z144" s="186" t="e">
        <f>#REF!+Z132</f>
        <v>#REF!</v>
      </c>
      <c r="AA144" s="186" t="e">
        <f>#REF!+AA132</f>
        <v>#REF!</v>
      </c>
      <c r="AB144" s="186" t="e">
        <f>#REF!+AB132</f>
        <v>#REF!</v>
      </c>
      <c r="AC144" s="186" t="e">
        <f>AB144+AA144+Z144+Y144</f>
        <v>#REF!</v>
      </c>
      <c r="AD144" s="186" t="e">
        <f>#REF!+AD132</f>
        <v>#REF!</v>
      </c>
      <c r="AE144" s="186" t="e">
        <f>#REF!+AE132</f>
        <v>#REF!</v>
      </c>
      <c r="AF144" s="186" t="e">
        <f>#REF!+AF132</f>
        <v>#REF!</v>
      </c>
      <c r="AG144" s="186" t="e">
        <f>#REF!+AG132</f>
        <v>#REF!</v>
      </c>
      <c r="AH144" s="186" t="e">
        <f>AG144+AF144+AE144+AD144</f>
        <v>#REF!</v>
      </c>
      <c r="AI144" s="186" t="e">
        <f>#REF!+AI132</f>
        <v>#REF!</v>
      </c>
      <c r="AJ144" s="186" t="e">
        <f>#REF!+AJ132</f>
        <v>#REF!</v>
      </c>
      <c r="AK144" s="186" t="e">
        <f>#REF!+AK132</f>
        <v>#REF!</v>
      </c>
      <c r="AL144" s="102">
        <f>AL134+AL133+AL132</f>
        <v>3</v>
      </c>
      <c r="AM144" s="102">
        <f>AL144</f>
        <v>3</v>
      </c>
      <c r="AN144" s="109">
        <f>AM144</f>
        <v>3</v>
      </c>
      <c r="AO144" s="102">
        <f>AO139+AO138+AO137+AO136+AO135</f>
        <v>5</v>
      </c>
      <c r="AP144" s="102">
        <f>AP143+AP142+AP141+AP140</f>
        <v>4</v>
      </c>
      <c r="AQ144" s="102"/>
      <c r="AR144" s="102"/>
      <c r="AS144" s="102">
        <f>AP144+AO144</f>
        <v>9</v>
      </c>
      <c r="AT144" s="186" t="e">
        <f>#REF!+#REF!+AT132</f>
        <v>#REF!</v>
      </c>
      <c r="AU144" s="186" t="e">
        <f>#REF!+#REF!+AU132</f>
        <v>#REF!</v>
      </c>
      <c r="AV144" s="186" t="e">
        <f>#REF!+#REF!+AV132</f>
        <v>#REF!</v>
      </c>
      <c r="AW144" s="186" t="e">
        <f>#REF!+#REF!+AW132</f>
        <v>#REF!</v>
      </c>
      <c r="AX144" s="186" t="e">
        <f>AW144+AV144+AU144+AT144</f>
        <v>#REF!</v>
      </c>
      <c r="AY144" s="186" t="e">
        <f>#REF!+#REF!+AY132</f>
        <v>#REF!</v>
      </c>
      <c r="AZ144" s="186" t="e">
        <f>#REF!+#REF!+AZ132</f>
        <v>#REF!</v>
      </c>
      <c r="BA144" s="186" t="e">
        <f>#REF!+#REF!+BA132</f>
        <v>#REF!</v>
      </c>
      <c r="BB144" s="186" t="e">
        <f>#REF!+#REF!+BB132</f>
        <v>#REF!</v>
      </c>
      <c r="BC144" s="186" t="e">
        <f>BB144+BA144+AZ144+AY144</f>
        <v>#REF!</v>
      </c>
      <c r="BD144" s="109">
        <f>AS144</f>
        <v>9</v>
      </c>
      <c r="BE144" s="186" t="e">
        <f>#REF!+#REF!+BE132</f>
        <v>#REF!</v>
      </c>
      <c r="BF144" s="186" t="e">
        <f>#REF!+#REF!+BF132</f>
        <v>#REF!</v>
      </c>
      <c r="BG144" s="186" t="e">
        <f>#REF!+#REF!+BG132</f>
        <v>#REF!</v>
      </c>
      <c r="BH144" s="186" t="e">
        <f>#REF!+#REF!+BH132</f>
        <v>#REF!</v>
      </c>
      <c r="BI144" s="186" t="e">
        <f>BH144+BG144+BF144+BE144</f>
        <v>#REF!</v>
      </c>
      <c r="BJ144" s="186" t="e">
        <f>#REF!+#REF!+BJ132</f>
        <v>#REF!</v>
      </c>
      <c r="BK144" s="186" t="e">
        <f>#REF!+#REF!+BK132</f>
        <v>#REF!</v>
      </c>
      <c r="BL144" s="186" t="e">
        <f>#REF!+#REF!+BL132</f>
        <v>#REF!</v>
      </c>
      <c r="BM144" s="186" t="e">
        <f>#REF!+#REF!+BM132</f>
        <v>#REF!</v>
      </c>
      <c r="BN144" s="186" t="e">
        <f>BM144+BL144+BK144+BJ144</f>
        <v>#REF!</v>
      </c>
      <c r="BO144" s="186" t="e">
        <f>#REF!+#REF!+BO132</f>
        <v>#REF!</v>
      </c>
      <c r="BP144" s="186" t="e">
        <f>#REF!+#REF!+BP132</f>
        <v>#REF!</v>
      </c>
      <c r="BQ144" s="186" t="e">
        <f>#REF!+#REF!+BQ132</f>
        <v>#REF!</v>
      </c>
      <c r="BR144" s="186" t="e">
        <f>#REF!+#REF!+BR132</f>
        <v>#REF!</v>
      </c>
      <c r="BS144" s="186" t="e">
        <f>BR144+BQ144+BP144+BO144</f>
        <v>#REF!</v>
      </c>
      <c r="BT144" s="109"/>
      <c r="BU144" s="103">
        <f>BT144+BD144+AN144</f>
        <v>12</v>
      </c>
    </row>
    <row r="145" spans="1:73" ht="38.25" customHeight="1" thickBot="1">
      <c r="A145" s="327"/>
      <c r="B145" s="312" t="s">
        <v>974</v>
      </c>
      <c r="C145" s="313"/>
      <c r="D145" s="313"/>
      <c r="E145" s="313"/>
      <c r="F145" s="313"/>
      <c r="G145" s="314"/>
      <c r="H145" s="168"/>
      <c r="I145" s="104"/>
      <c r="J145" s="104"/>
      <c r="K145" s="104"/>
      <c r="L145" s="104"/>
      <c r="M145" s="105"/>
      <c r="N145" s="104"/>
      <c r="O145" s="104"/>
      <c r="P145" s="104"/>
      <c r="Q145" s="104"/>
      <c r="R145" s="105"/>
      <c r="S145" s="104"/>
      <c r="T145" s="104"/>
      <c r="U145" s="104"/>
      <c r="V145" s="106"/>
      <c r="W145" s="105"/>
      <c r="X145" s="106"/>
      <c r="Y145" s="106"/>
      <c r="Z145" s="106"/>
      <c r="AA145" s="106"/>
      <c r="AB145" s="106"/>
      <c r="AC145" s="105"/>
      <c r="AD145" s="106"/>
      <c r="AE145" s="106"/>
      <c r="AF145" s="106"/>
      <c r="AG145" s="106"/>
      <c r="AH145" s="105"/>
      <c r="AI145" s="106"/>
      <c r="AJ145" s="106"/>
      <c r="AK145" s="106"/>
      <c r="AL145" s="106"/>
      <c r="AM145" s="105"/>
      <c r="AN145" s="106"/>
      <c r="AO145" s="106"/>
      <c r="AP145" s="106"/>
      <c r="AQ145" s="106"/>
      <c r="AR145" s="106"/>
      <c r="AS145" s="105"/>
      <c r="AT145" s="106"/>
      <c r="AU145" s="106"/>
      <c r="AV145" s="106"/>
      <c r="AW145" s="106"/>
      <c r="AX145" s="105"/>
      <c r="AY145" s="106"/>
      <c r="AZ145" s="106"/>
      <c r="BA145" s="106"/>
      <c r="BB145" s="106"/>
      <c r="BC145" s="105"/>
      <c r="BD145" s="106"/>
      <c r="BE145" s="106"/>
      <c r="BF145" s="107"/>
      <c r="BG145" s="107"/>
      <c r="BH145" s="107"/>
      <c r="BI145" s="105"/>
      <c r="BJ145" s="107"/>
      <c r="BK145" s="107"/>
      <c r="BL145" s="107"/>
      <c r="BM145" s="107"/>
      <c r="BN145" s="105"/>
      <c r="BO145" s="107"/>
      <c r="BP145" s="107"/>
      <c r="BQ145" s="107"/>
      <c r="BR145" s="107"/>
      <c r="BS145" s="105"/>
      <c r="BT145" s="106"/>
      <c r="BU145" s="108"/>
    </row>
    <row r="146" spans="1:73" ht="39" thickBot="1">
      <c r="A146" s="175">
        <v>112</v>
      </c>
      <c r="B146" s="318" t="s">
        <v>994</v>
      </c>
      <c r="C146" s="319"/>
      <c r="D146" s="209">
        <v>144</v>
      </c>
      <c r="E146" s="309">
        <v>472701001</v>
      </c>
      <c r="F146" s="310"/>
      <c r="G146" s="269" t="s">
        <v>1100</v>
      </c>
      <c r="H146" s="88"/>
      <c r="I146" s="97"/>
      <c r="J146" s="97"/>
      <c r="K146" s="97"/>
      <c r="L146" s="97"/>
      <c r="M146" s="98">
        <f t="shared" ref="M146:M155" si="25">L146+K146+J146+I146</f>
        <v>0</v>
      </c>
      <c r="N146" s="97"/>
      <c r="O146" s="97"/>
      <c r="P146" s="97"/>
      <c r="Q146" s="97"/>
      <c r="R146" s="98">
        <f t="shared" ref="R146:R155" si="26">Q146+P146+O146+N146</f>
        <v>0</v>
      </c>
      <c r="S146" s="97"/>
      <c r="T146" s="97"/>
      <c r="U146" s="97"/>
      <c r="V146" s="97"/>
      <c r="W146" s="98">
        <f t="shared" ref="W146:W155" si="27">V146+U146+T146+S146</f>
        <v>0</v>
      </c>
      <c r="X146" s="99"/>
      <c r="Y146" s="97"/>
      <c r="Z146" s="97"/>
      <c r="AA146" s="97"/>
      <c r="AB146" s="97"/>
      <c r="AC146" s="98">
        <f t="shared" ref="AC146:AC155" si="28">AB146+AA146+Z146+Y146</f>
        <v>0</v>
      </c>
      <c r="AD146" s="97"/>
      <c r="AE146" s="97"/>
      <c r="AF146" s="97"/>
      <c r="AG146" s="97"/>
      <c r="AH146" s="98">
        <f t="shared" ref="AH146:AH155" si="29">AG146+AF146+AE146+AD146</f>
        <v>0</v>
      </c>
      <c r="AI146" s="97"/>
      <c r="AJ146" s="97"/>
      <c r="AK146" s="97"/>
      <c r="AL146" s="97"/>
      <c r="AM146" s="98">
        <f t="shared" ref="AM146:AM155" si="30">AL146+AK146+AJ146+AI146</f>
        <v>0</v>
      </c>
      <c r="AN146" s="99"/>
      <c r="AO146" s="188"/>
      <c r="AP146" s="188"/>
      <c r="AQ146" s="298">
        <v>1</v>
      </c>
      <c r="AR146" s="188"/>
      <c r="AS146" s="98">
        <f t="shared" ref="AS146:AS155" si="31">AR146+AQ146+AP146+AO146</f>
        <v>1</v>
      </c>
      <c r="AT146" s="188"/>
      <c r="AU146" s="188"/>
      <c r="AV146" s="188"/>
      <c r="AW146" s="188"/>
      <c r="AX146" s="98">
        <f t="shared" ref="AX146:AX155" si="32">AW146+AV146+AU146+AT146</f>
        <v>0</v>
      </c>
      <c r="AY146" s="97"/>
      <c r="AZ146" s="97"/>
      <c r="BA146" s="97"/>
      <c r="BB146" s="97"/>
      <c r="BC146" s="98">
        <f t="shared" ref="BC146:BC155" si="33">BB146+BA146+AZ146+AY146</f>
        <v>0</v>
      </c>
      <c r="BD146" s="99"/>
      <c r="BE146" s="97"/>
      <c r="BF146" s="97"/>
      <c r="BG146" s="97"/>
      <c r="BH146" s="97"/>
      <c r="BI146" s="98">
        <f t="shared" ref="BI146:BI155" si="34">BH146+BG146+BF146+BE146</f>
        <v>0</v>
      </c>
      <c r="BJ146" s="97"/>
      <c r="BK146" s="97"/>
      <c r="BL146" s="97"/>
      <c r="BM146" s="97"/>
      <c r="BN146" s="98">
        <f t="shared" ref="BN146:BN155" si="35">BM146+BL146+BK146+BJ146</f>
        <v>0</v>
      </c>
      <c r="BO146" s="97"/>
      <c r="BP146" s="97"/>
      <c r="BQ146" s="97"/>
      <c r="BR146" s="97"/>
      <c r="BS146" s="98">
        <f t="shared" ref="BS146:BS155" si="36">BR146+BQ146+BP146+BO146</f>
        <v>0</v>
      </c>
      <c r="BT146" s="99"/>
      <c r="BU146" s="101"/>
    </row>
    <row r="147" spans="1:73" ht="77.25" thickBot="1">
      <c r="A147" s="175">
        <v>113</v>
      </c>
      <c r="B147" s="318" t="s">
        <v>994</v>
      </c>
      <c r="C147" s="319"/>
      <c r="D147" s="209">
        <v>135</v>
      </c>
      <c r="E147" s="309">
        <v>472701001</v>
      </c>
      <c r="F147" s="310"/>
      <c r="G147" s="269" t="s">
        <v>3</v>
      </c>
      <c r="H147" s="88"/>
      <c r="I147" s="133"/>
      <c r="J147" s="133"/>
      <c r="K147" s="133"/>
      <c r="L147" s="133"/>
      <c r="M147" s="98">
        <f t="shared" si="25"/>
        <v>0</v>
      </c>
      <c r="N147" s="133"/>
      <c r="O147" s="133"/>
      <c r="P147" s="133"/>
      <c r="Q147" s="133"/>
      <c r="R147" s="98">
        <f t="shared" si="26"/>
        <v>0</v>
      </c>
      <c r="S147" s="133"/>
      <c r="T147" s="133"/>
      <c r="U147" s="133"/>
      <c r="V147" s="133"/>
      <c r="W147" s="98">
        <f t="shared" si="27"/>
        <v>0</v>
      </c>
      <c r="X147" s="99"/>
      <c r="Y147" s="133"/>
      <c r="Z147" s="133"/>
      <c r="AA147" s="133"/>
      <c r="AB147" s="133"/>
      <c r="AC147" s="98">
        <f t="shared" si="28"/>
        <v>0</v>
      </c>
      <c r="AD147" s="133"/>
      <c r="AE147" s="133"/>
      <c r="AF147" s="133"/>
      <c r="AG147" s="133"/>
      <c r="AH147" s="98">
        <f t="shared" si="29"/>
        <v>0</v>
      </c>
      <c r="AI147" s="133"/>
      <c r="AJ147" s="133"/>
      <c r="AK147" s="133"/>
      <c r="AL147" s="133"/>
      <c r="AM147" s="98">
        <f t="shared" si="30"/>
        <v>0</v>
      </c>
      <c r="AN147" s="99"/>
      <c r="AO147" s="188"/>
      <c r="AP147" s="188"/>
      <c r="AQ147" s="298">
        <v>1</v>
      </c>
      <c r="AR147" s="188"/>
      <c r="AS147" s="98">
        <f t="shared" si="31"/>
        <v>1</v>
      </c>
      <c r="AT147" s="188"/>
      <c r="AU147" s="188"/>
      <c r="AV147" s="188"/>
      <c r="AW147" s="188"/>
      <c r="AX147" s="98">
        <f t="shared" si="32"/>
        <v>0</v>
      </c>
      <c r="AY147" s="133"/>
      <c r="AZ147" s="133"/>
      <c r="BA147" s="133"/>
      <c r="BB147" s="133"/>
      <c r="BC147" s="98">
        <f t="shared" si="33"/>
        <v>0</v>
      </c>
      <c r="BD147" s="99"/>
      <c r="BE147" s="133"/>
      <c r="BF147" s="133"/>
      <c r="BG147" s="133"/>
      <c r="BH147" s="133"/>
      <c r="BI147" s="98">
        <f t="shared" si="34"/>
        <v>0</v>
      </c>
      <c r="BJ147" s="133"/>
      <c r="BK147" s="133"/>
      <c r="BL147" s="133"/>
      <c r="BM147" s="133"/>
      <c r="BN147" s="98">
        <f t="shared" si="35"/>
        <v>0</v>
      </c>
      <c r="BO147" s="133"/>
      <c r="BP147" s="133"/>
      <c r="BQ147" s="133"/>
      <c r="BR147" s="133"/>
      <c r="BS147" s="98">
        <f t="shared" si="36"/>
        <v>0</v>
      </c>
      <c r="BT147" s="99"/>
      <c r="BU147" s="136"/>
    </row>
    <row r="148" spans="1:73" ht="54" customHeight="1" thickBot="1">
      <c r="A148" s="283">
        <v>114</v>
      </c>
      <c r="B148" s="287" t="s">
        <v>994</v>
      </c>
      <c r="C148" s="236"/>
      <c r="D148" s="209">
        <v>365</v>
      </c>
      <c r="E148" s="309">
        <v>472701001</v>
      </c>
      <c r="F148" s="310"/>
      <c r="G148" s="269" t="s">
        <v>1018</v>
      </c>
      <c r="H148" s="88"/>
      <c r="I148" s="133"/>
      <c r="J148" s="133"/>
      <c r="K148" s="133"/>
      <c r="L148" s="133"/>
      <c r="M148" s="98"/>
      <c r="N148" s="133"/>
      <c r="O148" s="133"/>
      <c r="P148" s="133"/>
      <c r="Q148" s="133"/>
      <c r="R148" s="98"/>
      <c r="S148" s="133"/>
      <c r="T148" s="133"/>
      <c r="U148" s="133"/>
      <c r="V148" s="133"/>
      <c r="W148" s="98"/>
      <c r="X148" s="99"/>
      <c r="Y148" s="133"/>
      <c r="Z148" s="133"/>
      <c r="AA148" s="133"/>
      <c r="AB148" s="133"/>
      <c r="AC148" s="98"/>
      <c r="AD148" s="133"/>
      <c r="AE148" s="133"/>
      <c r="AF148" s="133"/>
      <c r="AG148" s="133"/>
      <c r="AH148" s="98"/>
      <c r="AI148" s="133"/>
      <c r="AJ148" s="133"/>
      <c r="AK148" s="133"/>
      <c r="AL148" s="133"/>
      <c r="AM148" s="98"/>
      <c r="AN148" s="99"/>
      <c r="AO148" s="188"/>
      <c r="AP148" s="188"/>
      <c r="AQ148" s="298">
        <v>1</v>
      </c>
      <c r="AR148" s="188"/>
      <c r="AS148" s="98"/>
      <c r="AT148" s="188"/>
      <c r="AU148" s="188"/>
      <c r="AV148" s="188"/>
      <c r="AW148" s="188"/>
      <c r="AX148" s="98"/>
      <c r="AY148" s="133"/>
      <c r="AZ148" s="133"/>
      <c r="BA148" s="133"/>
      <c r="BB148" s="133"/>
      <c r="BC148" s="98"/>
      <c r="BD148" s="99"/>
      <c r="BE148" s="133"/>
      <c r="BF148" s="133"/>
      <c r="BG148" s="133"/>
      <c r="BH148" s="133"/>
      <c r="BI148" s="98"/>
      <c r="BJ148" s="133"/>
      <c r="BK148" s="133"/>
      <c r="BL148" s="133"/>
      <c r="BM148" s="133"/>
      <c r="BN148" s="98"/>
      <c r="BO148" s="133"/>
      <c r="BP148" s="133"/>
      <c r="BQ148" s="133"/>
      <c r="BR148" s="133"/>
      <c r="BS148" s="98"/>
      <c r="BT148" s="99"/>
      <c r="BU148" s="136"/>
    </row>
    <row r="149" spans="1:73" ht="39" thickBot="1">
      <c r="A149" s="283">
        <v>115</v>
      </c>
      <c r="B149" s="318" t="s">
        <v>994</v>
      </c>
      <c r="C149" s="319"/>
      <c r="D149" s="209">
        <v>138</v>
      </c>
      <c r="E149" s="309">
        <v>472701001</v>
      </c>
      <c r="F149" s="310"/>
      <c r="G149" s="269" t="s">
        <v>1101</v>
      </c>
      <c r="H149" s="88"/>
      <c r="I149" s="97"/>
      <c r="J149" s="97"/>
      <c r="K149" s="97"/>
      <c r="L149" s="97"/>
      <c r="M149" s="98">
        <f t="shared" si="25"/>
        <v>0</v>
      </c>
      <c r="N149" s="97"/>
      <c r="O149" s="97"/>
      <c r="P149" s="97"/>
      <c r="Q149" s="97"/>
      <c r="R149" s="98">
        <f t="shared" si="26"/>
        <v>0</v>
      </c>
      <c r="S149" s="97"/>
      <c r="T149" s="97"/>
      <c r="U149" s="97"/>
      <c r="V149" s="97"/>
      <c r="W149" s="98">
        <f t="shared" si="27"/>
        <v>0</v>
      </c>
      <c r="X149" s="99"/>
      <c r="Y149" s="97"/>
      <c r="Z149" s="97"/>
      <c r="AA149" s="97"/>
      <c r="AB149" s="97"/>
      <c r="AC149" s="98">
        <f t="shared" si="28"/>
        <v>0</v>
      </c>
      <c r="AD149" s="97"/>
      <c r="AE149" s="97"/>
      <c r="AF149" s="97"/>
      <c r="AG149" s="97"/>
      <c r="AH149" s="98">
        <f t="shared" si="29"/>
        <v>0</v>
      </c>
      <c r="AI149" s="97"/>
      <c r="AJ149" s="97"/>
      <c r="AK149" s="97"/>
      <c r="AL149" s="97"/>
      <c r="AM149" s="98">
        <f t="shared" si="30"/>
        <v>0</v>
      </c>
      <c r="AN149" s="99"/>
      <c r="AO149" s="188"/>
      <c r="AP149" s="188"/>
      <c r="AQ149" s="298">
        <v>1</v>
      </c>
      <c r="AR149" s="188"/>
      <c r="AS149" s="98">
        <f t="shared" si="31"/>
        <v>1</v>
      </c>
      <c r="AT149" s="188"/>
      <c r="AU149" s="188"/>
      <c r="AV149" s="188"/>
      <c r="AW149" s="188"/>
      <c r="AX149" s="98">
        <f t="shared" si="32"/>
        <v>0</v>
      </c>
      <c r="AY149" s="97"/>
      <c r="AZ149" s="97"/>
      <c r="BA149" s="97"/>
      <c r="BB149" s="97"/>
      <c r="BC149" s="98">
        <f t="shared" si="33"/>
        <v>0</v>
      </c>
      <c r="BD149" s="99"/>
      <c r="BE149" s="97"/>
      <c r="BF149" s="97"/>
      <c r="BG149" s="97"/>
      <c r="BH149" s="97"/>
      <c r="BI149" s="98">
        <f t="shared" si="34"/>
        <v>0</v>
      </c>
      <c r="BJ149" s="97"/>
      <c r="BK149" s="97"/>
      <c r="BL149" s="97"/>
      <c r="BM149" s="97"/>
      <c r="BN149" s="98">
        <f t="shared" si="35"/>
        <v>0</v>
      </c>
      <c r="BO149" s="97"/>
      <c r="BP149" s="97"/>
      <c r="BQ149" s="97"/>
      <c r="BR149" s="97"/>
      <c r="BS149" s="98">
        <f t="shared" si="36"/>
        <v>0</v>
      </c>
      <c r="BT149" s="99"/>
      <c r="BU149" s="101"/>
    </row>
    <row r="150" spans="1:73" ht="39" thickBot="1">
      <c r="A150" s="283">
        <v>116</v>
      </c>
      <c r="B150" s="243" t="s">
        <v>994</v>
      </c>
      <c r="C150" s="244"/>
      <c r="D150" s="209">
        <v>385</v>
      </c>
      <c r="E150" s="309">
        <v>472701001</v>
      </c>
      <c r="F150" s="310"/>
      <c r="G150" s="269" t="s">
        <v>1035</v>
      </c>
      <c r="H150" s="88"/>
      <c r="I150" s="97"/>
      <c r="J150" s="97"/>
      <c r="K150" s="97"/>
      <c r="L150" s="97"/>
      <c r="M150" s="98"/>
      <c r="N150" s="97"/>
      <c r="O150" s="97"/>
      <c r="P150" s="97"/>
      <c r="Q150" s="97"/>
      <c r="R150" s="98"/>
      <c r="S150" s="97"/>
      <c r="T150" s="97"/>
      <c r="U150" s="97"/>
      <c r="V150" s="97"/>
      <c r="W150" s="98"/>
      <c r="X150" s="99"/>
      <c r="Y150" s="97"/>
      <c r="Z150" s="97"/>
      <c r="AA150" s="97"/>
      <c r="AB150" s="97"/>
      <c r="AC150" s="98"/>
      <c r="AD150" s="97"/>
      <c r="AE150" s="97"/>
      <c r="AF150" s="97"/>
      <c r="AG150" s="97"/>
      <c r="AH150" s="98"/>
      <c r="AI150" s="97"/>
      <c r="AJ150" s="97"/>
      <c r="AK150" s="97"/>
      <c r="AL150" s="97"/>
      <c r="AM150" s="98"/>
      <c r="AN150" s="99"/>
      <c r="AO150" s="188"/>
      <c r="AP150" s="188"/>
      <c r="AQ150" s="298">
        <v>1</v>
      </c>
      <c r="AR150" s="188"/>
      <c r="AS150" s="98"/>
      <c r="AT150" s="188"/>
      <c r="AU150" s="188"/>
      <c r="AV150" s="188"/>
      <c r="AW150" s="188"/>
      <c r="AX150" s="98"/>
      <c r="AY150" s="97"/>
      <c r="AZ150" s="97"/>
      <c r="BA150" s="97"/>
      <c r="BB150" s="97"/>
      <c r="BC150" s="98"/>
      <c r="BD150" s="99"/>
      <c r="BE150" s="97"/>
      <c r="BF150" s="97"/>
      <c r="BG150" s="97"/>
      <c r="BH150" s="97"/>
      <c r="BI150" s="98"/>
      <c r="BJ150" s="97"/>
      <c r="BK150" s="97"/>
      <c r="BL150" s="97"/>
      <c r="BM150" s="97"/>
      <c r="BN150" s="98"/>
      <c r="BO150" s="97"/>
      <c r="BP150" s="97"/>
      <c r="BQ150" s="97"/>
      <c r="BR150" s="97"/>
      <c r="BS150" s="98"/>
      <c r="BT150" s="99"/>
      <c r="BU150" s="101"/>
    </row>
    <row r="151" spans="1:73" ht="77.25" thickBot="1">
      <c r="A151" s="283">
        <v>117</v>
      </c>
      <c r="B151" s="318" t="s">
        <v>994</v>
      </c>
      <c r="C151" s="319"/>
      <c r="D151" s="209">
        <v>249</v>
      </c>
      <c r="E151" s="309">
        <v>472701001</v>
      </c>
      <c r="F151" s="310"/>
      <c r="G151" s="269" t="s">
        <v>1157</v>
      </c>
      <c r="H151" s="88"/>
      <c r="I151" s="97"/>
      <c r="J151" s="97"/>
      <c r="K151" s="97"/>
      <c r="L151" s="97"/>
      <c r="M151" s="98">
        <f t="shared" si="25"/>
        <v>0</v>
      </c>
      <c r="N151" s="97"/>
      <c r="O151" s="97"/>
      <c r="P151" s="97"/>
      <c r="Q151" s="97"/>
      <c r="R151" s="98">
        <f t="shared" si="26"/>
        <v>0</v>
      </c>
      <c r="S151" s="97"/>
      <c r="T151" s="97"/>
      <c r="U151" s="97"/>
      <c r="V151" s="97"/>
      <c r="W151" s="98">
        <f t="shared" si="27"/>
        <v>0</v>
      </c>
      <c r="X151" s="99"/>
      <c r="Y151" s="97"/>
      <c r="Z151" s="97"/>
      <c r="AA151" s="97"/>
      <c r="AB151" s="97"/>
      <c r="AC151" s="98">
        <f t="shared" si="28"/>
        <v>0</v>
      </c>
      <c r="AD151" s="97"/>
      <c r="AE151" s="97"/>
      <c r="AF151" s="97"/>
      <c r="AG151" s="97"/>
      <c r="AH151" s="98">
        <f t="shared" si="29"/>
        <v>0</v>
      </c>
      <c r="AI151" s="97"/>
      <c r="AJ151" s="97"/>
      <c r="AK151" s="97"/>
      <c r="AL151" s="97"/>
      <c r="AM151" s="98">
        <f t="shared" si="30"/>
        <v>0</v>
      </c>
      <c r="AN151" s="99"/>
      <c r="AO151" s="188"/>
      <c r="AP151" s="188"/>
      <c r="AQ151" s="188"/>
      <c r="AR151" s="298">
        <v>1</v>
      </c>
      <c r="AS151" s="98">
        <f t="shared" si="31"/>
        <v>1</v>
      </c>
      <c r="AT151" s="188"/>
      <c r="AU151" s="188"/>
      <c r="AV151" s="188"/>
      <c r="AW151" s="188"/>
      <c r="AX151" s="98">
        <f t="shared" si="32"/>
        <v>0</v>
      </c>
      <c r="AY151" s="97"/>
      <c r="AZ151" s="97"/>
      <c r="BA151" s="97"/>
      <c r="BB151" s="97"/>
      <c r="BC151" s="98">
        <f t="shared" si="33"/>
        <v>0</v>
      </c>
      <c r="BD151" s="99"/>
      <c r="BE151" s="97"/>
      <c r="BF151" s="97"/>
      <c r="BG151" s="97"/>
      <c r="BH151" s="97"/>
      <c r="BI151" s="98">
        <f t="shared" si="34"/>
        <v>0</v>
      </c>
      <c r="BJ151" s="97"/>
      <c r="BK151" s="97"/>
      <c r="BL151" s="97"/>
      <c r="BM151" s="97"/>
      <c r="BN151" s="98">
        <f t="shared" si="35"/>
        <v>0</v>
      </c>
      <c r="BO151" s="97"/>
      <c r="BP151" s="97"/>
      <c r="BQ151" s="97"/>
      <c r="BR151" s="97"/>
      <c r="BS151" s="98">
        <f t="shared" si="36"/>
        <v>0</v>
      </c>
      <c r="BT151" s="99"/>
      <c r="BU151" s="101"/>
    </row>
    <row r="152" spans="1:73" ht="39" thickBot="1">
      <c r="A152" s="283">
        <v>118</v>
      </c>
      <c r="B152" s="243" t="s">
        <v>994</v>
      </c>
      <c r="C152" s="244"/>
      <c r="D152" s="209">
        <v>377</v>
      </c>
      <c r="E152" s="309">
        <v>472701001</v>
      </c>
      <c r="F152" s="310"/>
      <c r="G152" s="269" t="s">
        <v>1028</v>
      </c>
      <c r="H152" s="88"/>
      <c r="I152" s="97"/>
      <c r="J152" s="97"/>
      <c r="K152" s="97"/>
      <c r="L152" s="97"/>
      <c r="M152" s="98"/>
      <c r="N152" s="97"/>
      <c r="O152" s="97"/>
      <c r="P152" s="97"/>
      <c r="Q152" s="97"/>
      <c r="R152" s="98"/>
      <c r="S152" s="97"/>
      <c r="T152" s="97"/>
      <c r="U152" s="97"/>
      <c r="V152" s="97"/>
      <c r="W152" s="98"/>
      <c r="X152" s="99"/>
      <c r="Y152" s="97"/>
      <c r="Z152" s="97"/>
      <c r="AA152" s="97"/>
      <c r="AB152" s="97"/>
      <c r="AC152" s="98"/>
      <c r="AD152" s="97"/>
      <c r="AE152" s="97"/>
      <c r="AF152" s="97"/>
      <c r="AG152" s="97"/>
      <c r="AH152" s="98"/>
      <c r="AI152" s="97"/>
      <c r="AJ152" s="97"/>
      <c r="AK152" s="97"/>
      <c r="AL152" s="97"/>
      <c r="AM152" s="98"/>
      <c r="AN152" s="99"/>
      <c r="AO152" s="188"/>
      <c r="AP152" s="188"/>
      <c r="AQ152" s="188"/>
      <c r="AR152" s="298">
        <v>1</v>
      </c>
      <c r="AS152" s="98"/>
      <c r="AT152" s="188"/>
      <c r="AU152" s="188"/>
      <c r="AV152" s="188"/>
      <c r="AW152" s="188"/>
      <c r="AX152" s="98"/>
      <c r="AY152" s="97"/>
      <c r="AZ152" s="97"/>
      <c r="BA152" s="97"/>
      <c r="BB152" s="97"/>
      <c r="BC152" s="98"/>
      <c r="BD152" s="99"/>
      <c r="BE152" s="97"/>
      <c r="BF152" s="97"/>
      <c r="BG152" s="97"/>
      <c r="BH152" s="97"/>
      <c r="BI152" s="98"/>
      <c r="BJ152" s="97"/>
      <c r="BK152" s="97"/>
      <c r="BL152" s="97"/>
      <c r="BM152" s="97"/>
      <c r="BN152" s="98"/>
      <c r="BO152" s="97"/>
      <c r="BP152" s="97"/>
      <c r="BQ152" s="97"/>
      <c r="BR152" s="97"/>
      <c r="BS152" s="98"/>
      <c r="BT152" s="99"/>
      <c r="BU152" s="101"/>
    </row>
    <row r="153" spans="1:73" ht="39" thickBot="1">
      <c r="A153" s="283">
        <v>119</v>
      </c>
      <c r="B153" s="249" t="s">
        <v>994</v>
      </c>
      <c r="C153" s="250"/>
      <c r="D153" s="209">
        <v>443</v>
      </c>
      <c r="E153" s="309">
        <v>472701001</v>
      </c>
      <c r="F153" s="310"/>
      <c r="G153" s="269" t="s">
        <v>1076</v>
      </c>
      <c r="H153" s="88"/>
      <c r="I153" s="97"/>
      <c r="J153" s="97"/>
      <c r="K153" s="97"/>
      <c r="L153" s="97"/>
      <c r="M153" s="98"/>
      <c r="N153" s="97"/>
      <c r="O153" s="97"/>
      <c r="P153" s="97"/>
      <c r="Q153" s="97"/>
      <c r="R153" s="98"/>
      <c r="S153" s="97"/>
      <c r="T153" s="97"/>
      <c r="U153" s="97"/>
      <c r="V153" s="97"/>
      <c r="W153" s="98"/>
      <c r="X153" s="99"/>
      <c r="Y153" s="97"/>
      <c r="Z153" s="97"/>
      <c r="AA153" s="97"/>
      <c r="AB153" s="97"/>
      <c r="AC153" s="98"/>
      <c r="AD153" s="97"/>
      <c r="AE153" s="97"/>
      <c r="AF153" s="97"/>
      <c r="AG153" s="97"/>
      <c r="AH153" s="98"/>
      <c r="AI153" s="97"/>
      <c r="AJ153" s="97"/>
      <c r="AK153" s="97"/>
      <c r="AL153" s="97"/>
      <c r="AM153" s="98"/>
      <c r="AN153" s="99"/>
      <c r="AO153" s="188"/>
      <c r="AP153" s="188"/>
      <c r="AQ153" s="188"/>
      <c r="AR153" s="298">
        <v>1</v>
      </c>
      <c r="AS153" s="98"/>
      <c r="AT153" s="188"/>
      <c r="AU153" s="188"/>
      <c r="AV153" s="188"/>
      <c r="AW153" s="188"/>
      <c r="AX153" s="98"/>
      <c r="AY153" s="97"/>
      <c r="AZ153" s="97"/>
      <c r="BA153" s="97"/>
      <c r="BB153" s="97"/>
      <c r="BC153" s="98"/>
      <c r="BD153" s="99"/>
      <c r="BE153" s="97"/>
      <c r="BF153" s="97"/>
      <c r="BG153" s="97"/>
      <c r="BH153" s="97"/>
      <c r="BI153" s="98"/>
      <c r="BJ153" s="97"/>
      <c r="BK153" s="97"/>
      <c r="BL153" s="97"/>
      <c r="BM153" s="97"/>
      <c r="BN153" s="98"/>
      <c r="BO153" s="97"/>
      <c r="BP153" s="97"/>
      <c r="BQ153" s="97"/>
      <c r="BR153" s="97"/>
      <c r="BS153" s="98"/>
      <c r="BT153" s="99"/>
      <c r="BU153" s="101"/>
    </row>
    <row r="154" spans="1:73" ht="39" thickBot="1">
      <c r="A154" s="283">
        <v>120</v>
      </c>
      <c r="B154" s="318" t="s">
        <v>994</v>
      </c>
      <c r="C154" s="319"/>
      <c r="D154" s="209">
        <v>6</v>
      </c>
      <c r="E154" s="309">
        <v>472701001</v>
      </c>
      <c r="F154" s="310"/>
      <c r="G154" s="269" t="s">
        <v>1102</v>
      </c>
      <c r="H154" s="88"/>
      <c r="I154" s="97"/>
      <c r="J154" s="97"/>
      <c r="K154" s="97"/>
      <c r="L154" s="97"/>
      <c r="M154" s="98">
        <f t="shared" si="25"/>
        <v>0</v>
      </c>
      <c r="N154" s="97"/>
      <c r="O154" s="97"/>
      <c r="P154" s="97"/>
      <c r="Q154" s="97"/>
      <c r="R154" s="98">
        <f t="shared" si="26"/>
        <v>0</v>
      </c>
      <c r="S154" s="97"/>
      <c r="T154" s="97"/>
      <c r="U154" s="97"/>
      <c r="V154" s="97"/>
      <c r="W154" s="98">
        <f t="shared" si="27"/>
        <v>0</v>
      </c>
      <c r="X154" s="99"/>
      <c r="Y154" s="97"/>
      <c r="Z154" s="97"/>
      <c r="AA154" s="97"/>
      <c r="AB154" s="97"/>
      <c r="AC154" s="98">
        <f t="shared" si="28"/>
        <v>0</v>
      </c>
      <c r="AD154" s="97"/>
      <c r="AE154" s="97"/>
      <c r="AF154" s="97"/>
      <c r="AG154" s="97"/>
      <c r="AH154" s="98">
        <f t="shared" si="29"/>
        <v>0</v>
      </c>
      <c r="AI154" s="97"/>
      <c r="AJ154" s="97"/>
      <c r="AK154" s="97"/>
      <c r="AL154" s="97"/>
      <c r="AM154" s="98">
        <f t="shared" si="30"/>
        <v>0</v>
      </c>
      <c r="AN154" s="99"/>
      <c r="AO154" s="188"/>
      <c r="AP154" s="188"/>
      <c r="AQ154" s="188"/>
      <c r="AR154" s="298">
        <v>1</v>
      </c>
      <c r="AS154" s="98">
        <f t="shared" si="31"/>
        <v>1</v>
      </c>
      <c r="AT154" s="188"/>
      <c r="AU154" s="188"/>
      <c r="AV154" s="188"/>
      <c r="AW154" s="188"/>
      <c r="AX154" s="98">
        <f t="shared" si="32"/>
        <v>0</v>
      </c>
      <c r="AY154" s="97"/>
      <c r="AZ154" s="97"/>
      <c r="BA154" s="97"/>
      <c r="BB154" s="97"/>
      <c r="BC154" s="98">
        <f t="shared" si="33"/>
        <v>0</v>
      </c>
      <c r="BD154" s="99"/>
      <c r="BE154" s="97"/>
      <c r="BF154" s="97"/>
      <c r="BG154" s="97"/>
      <c r="BH154" s="97"/>
      <c r="BI154" s="98">
        <f t="shared" si="34"/>
        <v>0</v>
      </c>
      <c r="BJ154" s="97"/>
      <c r="BK154" s="97"/>
      <c r="BL154" s="97"/>
      <c r="BM154" s="97"/>
      <c r="BN154" s="98">
        <f t="shared" si="35"/>
        <v>0</v>
      </c>
      <c r="BO154" s="97"/>
      <c r="BP154" s="97"/>
      <c r="BQ154" s="97"/>
      <c r="BR154" s="97"/>
      <c r="BS154" s="98">
        <f t="shared" si="36"/>
        <v>0</v>
      </c>
      <c r="BT154" s="99"/>
      <c r="BU154" s="101"/>
    </row>
    <row r="155" spans="1:73" ht="39" thickBot="1">
      <c r="A155" s="283">
        <v>121</v>
      </c>
      <c r="B155" s="318" t="s">
        <v>994</v>
      </c>
      <c r="C155" s="319"/>
      <c r="D155" s="228">
        <v>297</v>
      </c>
      <c r="E155" s="309">
        <v>472701001</v>
      </c>
      <c r="F155" s="310"/>
      <c r="G155" s="269" t="s">
        <v>1103</v>
      </c>
      <c r="H155" s="88"/>
      <c r="I155" s="97"/>
      <c r="J155" s="97"/>
      <c r="K155" s="97"/>
      <c r="L155" s="97"/>
      <c r="M155" s="98">
        <f t="shared" si="25"/>
        <v>0</v>
      </c>
      <c r="N155" s="97"/>
      <c r="O155" s="97"/>
      <c r="P155" s="97"/>
      <c r="Q155" s="97"/>
      <c r="R155" s="98">
        <f t="shared" si="26"/>
        <v>0</v>
      </c>
      <c r="S155" s="97"/>
      <c r="T155" s="97"/>
      <c r="U155" s="97"/>
      <c r="V155" s="97"/>
      <c r="W155" s="98">
        <f t="shared" si="27"/>
        <v>0</v>
      </c>
      <c r="X155" s="99"/>
      <c r="Y155" s="97"/>
      <c r="Z155" s="97"/>
      <c r="AA155" s="97"/>
      <c r="AB155" s="97"/>
      <c r="AC155" s="98">
        <f t="shared" si="28"/>
        <v>0</v>
      </c>
      <c r="AD155" s="97"/>
      <c r="AE155" s="97"/>
      <c r="AF155" s="97"/>
      <c r="AG155" s="97"/>
      <c r="AH155" s="98">
        <f t="shared" si="29"/>
        <v>0</v>
      </c>
      <c r="AI155" s="97"/>
      <c r="AJ155" s="97"/>
      <c r="AK155" s="97"/>
      <c r="AL155" s="97"/>
      <c r="AM155" s="98">
        <f t="shared" si="30"/>
        <v>0</v>
      </c>
      <c r="AN155" s="99"/>
      <c r="AO155" s="188"/>
      <c r="AP155" s="188"/>
      <c r="AQ155" s="188"/>
      <c r="AR155" s="298">
        <v>1</v>
      </c>
      <c r="AS155" s="98">
        <f t="shared" si="31"/>
        <v>1</v>
      </c>
      <c r="AT155" s="188"/>
      <c r="AU155" s="188"/>
      <c r="AV155" s="188"/>
      <c r="AW155" s="188"/>
      <c r="AX155" s="98">
        <f t="shared" si="32"/>
        <v>0</v>
      </c>
      <c r="AY155" s="97"/>
      <c r="AZ155" s="97"/>
      <c r="BA155" s="97"/>
      <c r="BB155" s="97"/>
      <c r="BC155" s="98">
        <f t="shared" si="33"/>
        <v>0</v>
      </c>
      <c r="BD155" s="99"/>
      <c r="BE155" s="97"/>
      <c r="BF155" s="97"/>
      <c r="BG155" s="97"/>
      <c r="BH155" s="97"/>
      <c r="BI155" s="98">
        <f t="shared" si="34"/>
        <v>0</v>
      </c>
      <c r="BJ155" s="97"/>
      <c r="BK155" s="97"/>
      <c r="BL155" s="97"/>
      <c r="BM155" s="97"/>
      <c r="BN155" s="98">
        <f t="shared" si="35"/>
        <v>0</v>
      </c>
      <c r="BO155" s="97"/>
      <c r="BP155" s="97"/>
      <c r="BQ155" s="97"/>
      <c r="BR155" s="97"/>
      <c r="BS155" s="98">
        <f t="shared" si="36"/>
        <v>0</v>
      </c>
      <c r="BT155" s="99"/>
      <c r="BU155" s="101"/>
    </row>
    <row r="156" spans="1:73" ht="39" thickBot="1">
      <c r="A156" s="283">
        <v>122</v>
      </c>
      <c r="B156" s="249" t="s">
        <v>994</v>
      </c>
      <c r="C156" s="250"/>
      <c r="D156" s="228">
        <v>401</v>
      </c>
      <c r="E156" s="309">
        <v>472701001</v>
      </c>
      <c r="F156" s="310"/>
      <c r="G156" s="269" t="s">
        <v>1104</v>
      </c>
      <c r="H156" s="88"/>
      <c r="I156" s="97"/>
      <c r="J156" s="97"/>
      <c r="K156" s="97"/>
      <c r="L156" s="97"/>
      <c r="M156" s="98"/>
      <c r="N156" s="97"/>
      <c r="O156" s="97"/>
      <c r="P156" s="97"/>
      <c r="Q156" s="97"/>
      <c r="R156" s="98"/>
      <c r="S156" s="97"/>
      <c r="T156" s="97"/>
      <c r="U156" s="97"/>
      <c r="V156" s="97"/>
      <c r="W156" s="98"/>
      <c r="X156" s="99"/>
      <c r="Y156" s="97"/>
      <c r="Z156" s="97"/>
      <c r="AA156" s="97"/>
      <c r="AB156" s="97"/>
      <c r="AC156" s="98"/>
      <c r="AD156" s="97"/>
      <c r="AE156" s="97"/>
      <c r="AF156" s="97"/>
      <c r="AG156" s="97"/>
      <c r="AH156" s="98"/>
      <c r="AI156" s="97"/>
      <c r="AJ156" s="97"/>
      <c r="AK156" s="97"/>
      <c r="AL156" s="97"/>
      <c r="AM156" s="98"/>
      <c r="AN156" s="99"/>
      <c r="AO156" s="188"/>
      <c r="AP156" s="188"/>
      <c r="AQ156" s="188"/>
      <c r="AR156" s="188"/>
      <c r="AS156" s="98"/>
      <c r="AT156" s="298">
        <v>1</v>
      </c>
      <c r="AU156" s="188"/>
      <c r="AV156" s="188"/>
      <c r="AW156" s="188"/>
      <c r="AX156" s="98"/>
      <c r="AY156" s="97"/>
      <c r="AZ156" s="97"/>
      <c r="BA156" s="97"/>
      <c r="BB156" s="97"/>
      <c r="BC156" s="98"/>
      <c r="BD156" s="99"/>
      <c r="BE156" s="97"/>
      <c r="BF156" s="97"/>
      <c r="BG156" s="97"/>
      <c r="BH156" s="97"/>
      <c r="BI156" s="98"/>
      <c r="BJ156" s="97"/>
      <c r="BK156" s="97"/>
      <c r="BL156" s="97"/>
      <c r="BM156" s="97"/>
      <c r="BN156" s="98"/>
      <c r="BO156" s="97"/>
      <c r="BP156" s="97"/>
      <c r="BQ156" s="97"/>
      <c r="BR156" s="97"/>
      <c r="BS156" s="98"/>
      <c r="BT156" s="99"/>
      <c r="BU156" s="101"/>
    </row>
    <row r="157" spans="1:73" ht="39" thickBot="1">
      <c r="A157" s="283">
        <v>123</v>
      </c>
      <c r="B157" s="249" t="s">
        <v>994</v>
      </c>
      <c r="C157" s="250"/>
      <c r="D157" s="228">
        <v>445</v>
      </c>
      <c r="E157" s="309">
        <v>472701001</v>
      </c>
      <c r="F157" s="310"/>
      <c r="G157" s="269" t="s">
        <v>1078</v>
      </c>
      <c r="H157" s="88"/>
      <c r="I157" s="97"/>
      <c r="J157" s="97"/>
      <c r="K157" s="97"/>
      <c r="L157" s="97"/>
      <c r="M157" s="98"/>
      <c r="N157" s="97"/>
      <c r="O157" s="97"/>
      <c r="P157" s="97"/>
      <c r="Q157" s="97"/>
      <c r="R157" s="98"/>
      <c r="S157" s="97"/>
      <c r="T157" s="97"/>
      <c r="U157" s="97"/>
      <c r="V157" s="97"/>
      <c r="W157" s="98"/>
      <c r="X157" s="99"/>
      <c r="Y157" s="97"/>
      <c r="Z157" s="97"/>
      <c r="AA157" s="97"/>
      <c r="AB157" s="97"/>
      <c r="AC157" s="98"/>
      <c r="AD157" s="97"/>
      <c r="AE157" s="97"/>
      <c r="AF157" s="97"/>
      <c r="AG157" s="97"/>
      <c r="AH157" s="98"/>
      <c r="AI157" s="97"/>
      <c r="AJ157" s="97"/>
      <c r="AK157" s="97"/>
      <c r="AL157" s="97"/>
      <c r="AM157" s="98"/>
      <c r="AN157" s="99"/>
      <c r="AO157" s="188"/>
      <c r="AP157" s="188"/>
      <c r="AQ157" s="188"/>
      <c r="AR157" s="188"/>
      <c r="AS157" s="98"/>
      <c r="AT157" s="298">
        <v>1</v>
      </c>
      <c r="AU157" s="188"/>
      <c r="AV157" s="188"/>
      <c r="AW157" s="188"/>
      <c r="AX157" s="98"/>
      <c r="AY157" s="170"/>
      <c r="AZ157" s="97"/>
      <c r="BA157" s="97"/>
      <c r="BB157" s="97"/>
      <c r="BC157" s="98"/>
      <c r="BD157" s="99"/>
      <c r="BE157" s="97"/>
      <c r="BF157" s="97"/>
      <c r="BG157" s="97"/>
      <c r="BH157" s="97"/>
      <c r="BI157" s="98"/>
      <c r="BJ157" s="97"/>
      <c r="BK157" s="97"/>
      <c r="BL157" s="97"/>
      <c r="BM157" s="97"/>
      <c r="BN157" s="98"/>
      <c r="BO157" s="97"/>
      <c r="BP157" s="97"/>
      <c r="BQ157" s="97"/>
      <c r="BR157" s="97"/>
      <c r="BS157" s="98"/>
      <c r="BT157" s="99"/>
      <c r="BU157" s="101"/>
    </row>
    <row r="158" spans="1:73" ht="39" thickBot="1">
      <c r="A158" s="283">
        <v>124</v>
      </c>
      <c r="B158" s="249" t="s">
        <v>994</v>
      </c>
      <c r="C158" s="250"/>
      <c r="D158" s="228">
        <v>404</v>
      </c>
      <c r="E158" s="309">
        <v>472701001</v>
      </c>
      <c r="F158" s="310"/>
      <c r="G158" s="269" t="s">
        <v>1105</v>
      </c>
      <c r="H158" s="88"/>
      <c r="I158" s="97"/>
      <c r="J158" s="97"/>
      <c r="K158" s="97"/>
      <c r="L158" s="97"/>
      <c r="M158" s="98"/>
      <c r="N158" s="97"/>
      <c r="O158" s="97"/>
      <c r="P158" s="97"/>
      <c r="Q158" s="97"/>
      <c r="R158" s="98"/>
      <c r="S158" s="97"/>
      <c r="T158" s="97"/>
      <c r="U158" s="97"/>
      <c r="V158" s="97"/>
      <c r="W158" s="98"/>
      <c r="X158" s="99"/>
      <c r="Y158" s="97"/>
      <c r="Z158" s="97"/>
      <c r="AA158" s="97"/>
      <c r="AB158" s="97"/>
      <c r="AC158" s="98"/>
      <c r="AD158" s="97"/>
      <c r="AE158" s="97"/>
      <c r="AF158" s="97"/>
      <c r="AG158" s="97"/>
      <c r="AH158" s="98"/>
      <c r="AI158" s="97"/>
      <c r="AJ158" s="97"/>
      <c r="AK158" s="97"/>
      <c r="AL158" s="97"/>
      <c r="AM158" s="98"/>
      <c r="AN158" s="99"/>
      <c r="AO158" s="188"/>
      <c r="AP158" s="188"/>
      <c r="AQ158" s="188"/>
      <c r="AR158" s="188"/>
      <c r="AS158" s="98"/>
      <c r="AT158" s="188"/>
      <c r="AU158" s="188"/>
      <c r="AV158" s="188"/>
      <c r="AW158" s="188"/>
      <c r="AX158" s="98"/>
      <c r="AY158" s="298">
        <v>1</v>
      </c>
      <c r="AZ158" s="300"/>
      <c r="BA158" s="97"/>
      <c r="BB158" s="97"/>
      <c r="BC158" s="98"/>
      <c r="BD158" s="99"/>
      <c r="BE158" s="97"/>
      <c r="BF158" s="97"/>
      <c r="BG158" s="97"/>
      <c r="BH158" s="97"/>
      <c r="BI158" s="98"/>
      <c r="BJ158" s="97"/>
      <c r="BK158" s="97"/>
      <c r="BL158" s="97"/>
      <c r="BM158" s="97"/>
      <c r="BN158" s="98"/>
      <c r="BO158" s="97"/>
      <c r="BP158" s="97"/>
      <c r="BQ158" s="97"/>
      <c r="BR158" s="97"/>
      <c r="BS158" s="98"/>
      <c r="BT158" s="99"/>
      <c r="BU158" s="101"/>
    </row>
    <row r="159" spans="1:73" ht="77.25" thickBot="1">
      <c r="A159" s="283">
        <v>125</v>
      </c>
      <c r="B159" s="323" t="s">
        <v>994</v>
      </c>
      <c r="C159" s="324"/>
      <c r="D159" s="228">
        <v>228</v>
      </c>
      <c r="E159" s="311">
        <v>472701001</v>
      </c>
      <c r="F159" s="310"/>
      <c r="G159" s="271" t="s">
        <v>1158</v>
      </c>
      <c r="H159" s="93"/>
      <c r="I159" s="97"/>
      <c r="J159" s="97"/>
      <c r="K159" s="97"/>
      <c r="L159" s="97"/>
      <c r="M159" s="137">
        <f t="shared" ref="M159:M164" si="37">L159+K159+J159+I159</f>
        <v>0</v>
      </c>
      <c r="N159" s="97"/>
      <c r="O159" s="97"/>
      <c r="P159" s="97"/>
      <c r="Q159" s="97"/>
      <c r="R159" s="137">
        <f t="shared" ref="R159:R164" si="38">Q159+P159+O159+N159</f>
        <v>0</v>
      </c>
      <c r="S159" s="97"/>
      <c r="T159" s="97"/>
      <c r="U159" s="97"/>
      <c r="V159" s="97"/>
      <c r="W159" s="137">
        <f t="shared" ref="W159:W164" si="39">V159+U159+T159+S159</f>
        <v>0</v>
      </c>
      <c r="X159" s="99"/>
      <c r="Y159" s="97"/>
      <c r="Z159" s="97"/>
      <c r="AA159" s="97"/>
      <c r="AB159" s="97"/>
      <c r="AC159" s="137">
        <f t="shared" ref="AC159:AC164" si="40">AB159+AA159+Z159+Y159</f>
        <v>0</v>
      </c>
      <c r="AD159" s="97"/>
      <c r="AE159" s="97"/>
      <c r="AF159" s="97"/>
      <c r="AG159" s="97"/>
      <c r="AH159" s="137">
        <f t="shared" ref="AH159:AH164" si="41">AG159+AF159+AE159+AD159</f>
        <v>0</v>
      </c>
      <c r="AI159" s="97"/>
      <c r="AJ159" s="97"/>
      <c r="AK159" s="97"/>
      <c r="AL159" s="97"/>
      <c r="AM159" s="137">
        <f t="shared" ref="AM159:AM164" si="42">AL159+AK159+AJ159+AI159</f>
        <v>0</v>
      </c>
      <c r="AN159" s="99"/>
      <c r="AO159" s="188"/>
      <c r="AP159" s="188"/>
      <c r="AQ159" s="188"/>
      <c r="AR159" s="188"/>
      <c r="AS159" s="137">
        <f>AR159+AQ159+AP159+AO159</f>
        <v>0</v>
      </c>
      <c r="AT159" s="188"/>
      <c r="AU159" s="188"/>
      <c r="AV159" s="188"/>
      <c r="AW159" s="188"/>
      <c r="AX159" s="137">
        <f t="shared" ref="AX159:AX164" si="43">AW159+AV159+AU159+AT159</f>
        <v>0</v>
      </c>
      <c r="AY159" s="298">
        <v>1</v>
      </c>
      <c r="AZ159" s="300"/>
      <c r="BA159" s="97"/>
      <c r="BB159" s="97"/>
      <c r="BC159" s="137">
        <f t="shared" ref="BC159:BC164" si="44">BB159+BA159+AZ159+AY159</f>
        <v>1</v>
      </c>
      <c r="BD159" s="99"/>
      <c r="BE159" s="97"/>
      <c r="BF159" s="97"/>
      <c r="BG159" s="97"/>
      <c r="BH159" s="97"/>
      <c r="BI159" s="137">
        <f t="shared" ref="BI159:BI164" si="45">BH159+BG159+BF159+BE159</f>
        <v>0</v>
      </c>
      <c r="BJ159" s="97"/>
      <c r="BK159" s="97"/>
      <c r="BL159" s="97"/>
      <c r="BM159" s="97"/>
      <c r="BN159" s="137">
        <f t="shared" ref="BN159:BN164" si="46">BM159+BL159+BK159+BJ159</f>
        <v>0</v>
      </c>
      <c r="BO159" s="97"/>
      <c r="BP159" s="97"/>
      <c r="BQ159" s="97"/>
      <c r="BR159" s="97"/>
      <c r="BS159" s="137">
        <f t="shared" ref="BS159:BS164" si="47">BR159+BQ159+BP159+BO159</f>
        <v>0</v>
      </c>
      <c r="BT159" s="99"/>
      <c r="BU159" s="101"/>
    </row>
    <row r="160" spans="1:73" ht="39" thickBot="1">
      <c r="A160" s="283">
        <v>126</v>
      </c>
      <c r="B160" s="323" t="s">
        <v>994</v>
      </c>
      <c r="C160" s="324"/>
      <c r="D160" s="209">
        <v>125</v>
      </c>
      <c r="E160" s="309">
        <v>472701001</v>
      </c>
      <c r="F160" s="310"/>
      <c r="G160" s="269" t="s">
        <v>1106</v>
      </c>
      <c r="H160" s="88"/>
      <c r="I160" s="133"/>
      <c r="J160" s="133"/>
      <c r="K160" s="133"/>
      <c r="L160" s="133"/>
      <c r="M160" s="98">
        <f t="shared" si="37"/>
        <v>0</v>
      </c>
      <c r="N160" s="133"/>
      <c r="O160" s="133"/>
      <c r="P160" s="133"/>
      <c r="Q160" s="133"/>
      <c r="R160" s="98">
        <f t="shared" si="38"/>
        <v>0</v>
      </c>
      <c r="S160" s="133"/>
      <c r="T160" s="133"/>
      <c r="U160" s="133"/>
      <c r="V160" s="133"/>
      <c r="W160" s="98">
        <f t="shared" si="39"/>
        <v>0</v>
      </c>
      <c r="X160" s="99"/>
      <c r="Y160" s="133"/>
      <c r="Z160" s="133"/>
      <c r="AA160" s="133"/>
      <c r="AB160" s="133"/>
      <c r="AC160" s="98">
        <f t="shared" si="40"/>
        <v>0</v>
      </c>
      <c r="AD160" s="133"/>
      <c r="AE160" s="133"/>
      <c r="AF160" s="133"/>
      <c r="AG160" s="133"/>
      <c r="AH160" s="98">
        <f t="shared" si="41"/>
        <v>0</v>
      </c>
      <c r="AI160" s="133"/>
      <c r="AJ160" s="133"/>
      <c r="AK160" s="133"/>
      <c r="AL160" s="133"/>
      <c r="AM160" s="98">
        <f t="shared" si="42"/>
        <v>0</v>
      </c>
      <c r="AN160" s="99"/>
      <c r="AO160" s="188"/>
      <c r="AP160" s="188"/>
      <c r="AQ160" s="188"/>
      <c r="AR160" s="188"/>
      <c r="AS160" s="98">
        <f>AR160+AQ160+AP160+AO160</f>
        <v>0</v>
      </c>
      <c r="AT160" s="188"/>
      <c r="AU160" s="188"/>
      <c r="AV160" s="188"/>
      <c r="AW160" s="188"/>
      <c r="AX160" s="98">
        <f t="shared" si="43"/>
        <v>0</v>
      </c>
      <c r="AY160" s="298">
        <v>1</v>
      </c>
      <c r="AZ160" s="301"/>
      <c r="BA160" s="133"/>
      <c r="BB160" s="133"/>
      <c r="BC160" s="98">
        <f t="shared" si="44"/>
        <v>1</v>
      </c>
      <c r="BD160" s="99"/>
      <c r="BE160" s="133"/>
      <c r="BF160" s="133"/>
      <c r="BG160" s="133"/>
      <c r="BH160" s="133"/>
      <c r="BI160" s="98">
        <f t="shared" si="45"/>
        <v>0</v>
      </c>
      <c r="BJ160" s="133"/>
      <c r="BK160" s="133"/>
      <c r="BL160" s="133"/>
      <c r="BM160" s="133"/>
      <c r="BN160" s="98">
        <f t="shared" si="46"/>
        <v>0</v>
      </c>
      <c r="BO160" s="133"/>
      <c r="BP160" s="133"/>
      <c r="BQ160" s="133"/>
      <c r="BR160" s="133"/>
      <c r="BS160" s="98">
        <f t="shared" si="47"/>
        <v>0</v>
      </c>
      <c r="BT160" s="99"/>
      <c r="BU160" s="136"/>
    </row>
    <row r="161" spans="1:73" ht="39" thickBot="1">
      <c r="A161" s="283">
        <v>127</v>
      </c>
      <c r="B161" s="200" t="s">
        <v>994</v>
      </c>
      <c r="C161" s="199"/>
      <c r="D161" s="223">
        <v>336</v>
      </c>
      <c r="E161" s="307">
        <v>472701001</v>
      </c>
      <c r="F161" s="325"/>
      <c r="G161" s="269" t="s">
        <v>1163</v>
      </c>
      <c r="H161" s="88"/>
      <c r="I161" s="133"/>
      <c r="J161" s="133"/>
      <c r="K161" s="133"/>
      <c r="L161" s="133"/>
      <c r="M161" s="98"/>
      <c r="N161" s="133"/>
      <c r="O161" s="133"/>
      <c r="P161" s="133"/>
      <c r="Q161" s="133"/>
      <c r="R161" s="98"/>
      <c r="S161" s="133"/>
      <c r="T161" s="133"/>
      <c r="U161" s="133"/>
      <c r="V161" s="133"/>
      <c r="W161" s="98"/>
      <c r="X161" s="99"/>
      <c r="Y161" s="133"/>
      <c r="Z161" s="133"/>
      <c r="AA161" s="133"/>
      <c r="AB161" s="133"/>
      <c r="AC161" s="98"/>
      <c r="AD161" s="133"/>
      <c r="AE161" s="133"/>
      <c r="AF161" s="133"/>
      <c r="AG161" s="133"/>
      <c r="AH161" s="98"/>
      <c r="AI161" s="133"/>
      <c r="AJ161" s="133"/>
      <c r="AK161" s="133"/>
      <c r="AL161" s="133"/>
      <c r="AM161" s="98"/>
      <c r="AN161" s="99"/>
      <c r="AO161" s="188"/>
      <c r="AP161" s="188"/>
      <c r="AQ161" s="188"/>
      <c r="AR161" s="188"/>
      <c r="AS161" s="98"/>
      <c r="AT161" s="188"/>
      <c r="AU161" s="188"/>
      <c r="AV161" s="188"/>
      <c r="AW161" s="188"/>
      <c r="AX161" s="98"/>
      <c r="AY161" s="298">
        <v>1</v>
      </c>
      <c r="AZ161" s="301"/>
      <c r="BA161" s="133"/>
      <c r="BB161" s="133"/>
      <c r="BC161" s="98"/>
      <c r="BD161" s="99"/>
      <c r="BE161" s="133"/>
      <c r="BF161" s="133"/>
      <c r="BG161" s="133"/>
      <c r="BH161" s="133"/>
      <c r="BI161" s="98"/>
      <c r="BJ161" s="133"/>
      <c r="BK161" s="133"/>
      <c r="BL161" s="133"/>
      <c r="BM161" s="133"/>
      <c r="BN161" s="98"/>
      <c r="BO161" s="133"/>
      <c r="BP161" s="133"/>
      <c r="BQ161" s="133"/>
      <c r="BR161" s="133"/>
      <c r="BS161" s="98"/>
      <c r="BT161" s="99"/>
      <c r="BU161" s="136"/>
    </row>
    <row r="162" spans="1:73" ht="39" thickBot="1">
      <c r="A162" s="283">
        <v>128</v>
      </c>
      <c r="B162" s="288" t="s">
        <v>994</v>
      </c>
      <c r="C162" s="237"/>
      <c r="D162" s="223">
        <v>358</v>
      </c>
      <c r="E162" s="307">
        <v>472701001</v>
      </c>
      <c r="F162" s="325"/>
      <c r="G162" s="269" t="s">
        <v>1016</v>
      </c>
      <c r="H162" s="88"/>
      <c r="I162" s="133"/>
      <c r="J162" s="133"/>
      <c r="K162" s="133"/>
      <c r="L162" s="133"/>
      <c r="M162" s="98"/>
      <c r="N162" s="133"/>
      <c r="O162" s="133"/>
      <c r="P162" s="133"/>
      <c r="Q162" s="133"/>
      <c r="R162" s="98"/>
      <c r="S162" s="133"/>
      <c r="T162" s="133"/>
      <c r="U162" s="133"/>
      <c r="V162" s="133"/>
      <c r="W162" s="98"/>
      <c r="X162" s="99"/>
      <c r="Y162" s="133"/>
      <c r="Z162" s="133"/>
      <c r="AA162" s="133"/>
      <c r="AB162" s="133"/>
      <c r="AC162" s="98"/>
      <c r="AD162" s="133"/>
      <c r="AE162" s="133"/>
      <c r="AF162" s="133"/>
      <c r="AG162" s="133"/>
      <c r="AH162" s="98"/>
      <c r="AI162" s="133"/>
      <c r="AJ162" s="133"/>
      <c r="AK162" s="133"/>
      <c r="AL162" s="133"/>
      <c r="AM162" s="98"/>
      <c r="AN162" s="99"/>
      <c r="AO162" s="188"/>
      <c r="AP162" s="188"/>
      <c r="AQ162" s="188"/>
      <c r="AR162" s="188"/>
      <c r="AS162" s="98"/>
      <c r="AT162" s="188"/>
      <c r="AU162" s="188"/>
      <c r="AV162" s="188"/>
      <c r="AW162" s="188"/>
      <c r="AX162" s="98"/>
      <c r="AY162" s="301"/>
      <c r="AZ162" s="298">
        <v>1</v>
      </c>
      <c r="BA162" s="133"/>
      <c r="BB162" s="133"/>
      <c r="BC162" s="98"/>
      <c r="BD162" s="99"/>
      <c r="BE162" s="133"/>
      <c r="BF162" s="133"/>
      <c r="BG162" s="133"/>
      <c r="BH162" s="133"/>
      <c r="BI162" s="98"/>
      <c r="BJ162" s="133"/>
      <c r="BK162" s="133"/>
      <c r="BL162" s="133"/>
      <c r="BM162" s="133"/>
      <c r="BN162" s="98"/>
      <c r="BO162" s="133"/>
      <c r="BP162" s="133"/>
      <c r="BQ162" s="133"/>
      <c r="BR162" s="133"/>
      <c r="BS162" s="98"/>
      <c r="BT162" s="99"/>
      <c r="BU162" s="136"/>
    </row>
    <row r="163" spans="1:73" ht="77.25" thickBot="1">
      <c r="A163" s="283">
        <v>129</v>
      </c>
      <c r="B163" s="323" t="s">
        <v>994</v>
      </c>
      <c r="C163" s="324"/>
      <c r="D163" s="209">
        <v>170</v>
      </c>
      <c r="E163" s="309">
        <v>472701001</v>
      </c>
      <c r="F163" s="310"/>
      <c r="G163" s="269" t="s">
        <v>1159</v>
      </c>
      <c r="H163" s="88"/>
      <c r="I163" s="133"/>
      <c r="J163" s="133"/>
      <c r="K163" s="133"/>
      <c r="L163" s="133"/>
      <c r="M163" s="98">
        <f t="shared" si="37"/>
        <v>0</v>
      </c>
      <c r="N163" s="133"/>
      <c r="O163" s="133"/>
      <c r="P163" s="133"/>
      <c r="Q163" s="133"/>
      <c r="R163" s="98">
        <f t="shared" si="38"/>
        <v>0</v>
      </c>
      <c r="S163" s="133"/>
      <c r="T163" s="133"/>
      <c r="U163" s="133"/>
      <c r="V163" s="133"/>
      <c r="W163" s="98">
        <f t="shared" si="39"/>
        <v>0</v>
      </c>
      <c r="X163" s="99"/>
      <c r="Y163" s="133"/>
      <c r="Z163" s="133"/>
      <c r="AA163" s="133"/>
      <c r="AB163" s="133"/>
      <c r="AC163" s="98">
        <f t="shared" si="40"/>
        <v>0</v>
      </c>
      <c r="AD163" s="133"/>
      <c r="AE163" s="133"/>
      <c r="AF163" s="133"/>
      <c r="AG163" s="133"/>
      <c r="AH163" s="98">
        <f t="shared" si="41"/>
        <v>0</v>
      </c>
      <c r="AI163" s="133"/>
      <c r="AJ163" s="133"/>
      <c r="AK163" s="133"/>
      <c r="AL163" s="133"/>
      <c r="AM163" s="98">
        <f t="shared" si="42"/>
        <v>0</v>
      </c>
      <c r="AN163" s="99"/>
      <c r="AO163" s="188"/>
      <c r="AP163" s="188"/>
      <c r="AQ163" s="188"/>
      <c r="AR163" s="188"/>
      <c r="AS163" s="98">
        <f>AR163+AQ163+AP163+AO163</f>
        <v>0</v>
      </c>
      <c r="AT163" s="188"/>
      <c r="AU163" s="188"/>
      <c r="AV163" s="188"/>
      <c r="AW163" s="188"/>
      <c r="AX163" s="98">
        <f t="shared" si="43"/>
        <v>0</v>
      </c>
      <c r="AY163" s="301"/>
      <c r="AZ163" s="298">
        <v>1</v>
      </c>
      <c r="BA163" s="133"/>
      <c r="BB163" s="133"/>
      <c r="BC163" s="98">
        <f t="shared" si="44"/>
        <v>1</v>
      </c>
      <c r="BD163" s="99"/>
      <c r="BE163" s="133"/>
      <c r="BF163" s="133"/>
      <c r="BG163" s="133"/>
      <c r="BH163" s="133"/>
      <c r="BI163" s="98">
        <f t="shared" si="45"/>
        <v>0</v>
      </c>
      <c r="BJ163" s="133"/>
      <c r="BK163" s="133"/>
      <c r="BL163" s="133"/>
      <c r="BM163" s="133"/>
      <c r="BN163" s="98">
        <f t="shared" si="46"/>
        <v>0</v>
      </c>
      <c r="BO163" s="133"/>
      <c r="BP163" s="133"/>
      <c r="BQ163" s="133"/>
      <c r="BR163" s="133"/>
      <c r="BS163" s="98">
        <f t="shared" si="47"/>
        <v>0</v>
      </c>
      <c r="BT163" s="99"/>
      <c r="BU163" s="136"/>
    </row>
    <row r="164" spans="1:73" ht="39" thickBot="1">
      <c r="A164" s="283">
        <v>130</v>
      </c>
      <c r="B164" s="350" t="s">
        <v>994</v>
      </c>
      <c r="C164" s="351"/>
      <c r="D164" s="209">
        <v>30</v>
      </c>
      <c r="E164" s="309">
        <v>472701001</v>
      </c>
      <c r="F164" s="310"/>
      <c r="G164" s="269" t="s">
        <v>1107</v>
      </c>
      <c r="H164" s="88"/>
      <c r="I164" s="133"/>
      <c r="J164" s="133"/>
      <c r="K164" s="133"/>
      <c r="L164" s="133"/>
      <c r="M164" s="98">
        <f t="shared" si="37"/>
        <v>0</v>
      </c>
      <c r="N164" s="133"/>
      <c r="O164" s="133"/>
      <c r="P164" s="133"/>
      <c r="Q164" s="133"/>
      <c r="R164" s="98">
        <f t="shared" si="38"/>
        <v>0</v>
      </c>
      <c r="S164" s="133"/>
      <c r="T164" s="133"/>
      <c r="U164" s="133"/>
      <c r="V164" s="133"/>
      <c r="W164" s="98">
        <f t="shared" si="39"/>
        <v>0</v>
      </c>
      <c r="X164" s="99"/>
      <c r="Y164" s="133"/>
      <c r="Z164" s="133"/>
      <c r="AA164" s="133"/>
      <c r="AB164" s="133"/>
      <c r="AC164" s="98">
        <f t="shared" si="40"/>
        <v>0</v>
      </c>
      <c r="AD164" s="133"/>
      <c r="AE164" s="133"/>
      <c r="AF164" s="133"/>
      <c r="AG164" s="133"/>
      <c r="AH164" s="98">
        <f t="shared" si="41"/>
        <v>0</v>
      </c>
      <c r="AI164" s="133"/>
      <c r="AJ164" s="133"/>
      <c r="AK164" s="133"/>
      <c r="AL164" s="133"/>
      <c r="AM164" s="98">
        <f t="shared" si="42"/>
        <v>0</v>
      </c>
      <c r="AN164" s="99"/>
      <c r="AO164" s="188"/>
      <c r="AP164" s="188"/>
      <c r="AQ164" s="188"/>
      <c r="AR164" s="188"/>
      <c r="AS164" s="98">
        <f>AR164+AQ164+AP164+AO164</f>
        <v>0</v>
      </c>
      <c r="AT164" s="188"/>
      <c r="AU164" s="188"/>
      <c r="AV164" s="188"/>
      <c r="AW164" s="188"/>
      <c r="AX164" s="98">
        <f t="shared" si="43"/>
        <v>0</v>
      </c>
      <c r="AY164" s="301"/>
      <c r="AZ164" s="298">
        <v>1</v>
      </c>
      <c r="BA164" s="133"/>
      <c r="BB164" s="133"/>
      <c r="BC164" s="98">
        <f t="shared" si="44"/>
        <v>1</v>
      </c>
      <c r="BD164" s="99"/>
      <c r="BE164" s="133"/>
      <c r="BF164" s="133"/>
      <c r="BG164" s="133"/>
      <c r="BH164" s="133"/>
      <c r="BI164" s="98">
        <f t="shared" si="45"/>
        <v>0</v>
      </c>
      <c r="BJ164" s="133"/>
      <c r="BK164" s="133"/>
      <c r="BL164" s="133"/>
      <c r="BM164" s="133"/>
      <c r="BN164" s="98">
        <f t="shared" si="46"/>
        <v>0</v>
      </c>
      <c r="BO164" s="133"/>
      <c r="BP164" s="133"/>
      <c r="BQ164" s="133"/>
      <c r="BR164" s="133"/>
      <c r="BS164" s="98">
        <f t="shared" si="47"/>
        <v>0</v>
      </c>
      <c r="BT164" s="99"/>
      <c r="BU164" s="136"/>
    </row>
    <row r="165" spans="1:73" ht="39" thickBot="1">
      <c r="A165" s="283">
        <v>131</v>
      </c>
      <c r="B165" s="260" t="s">
        <v>994</v>
      </c>
      <c r="C165" s="246"/>
      <c r="D165" s="228">
        <v>355</v>
      </c>
      <c r="E165" s="352">
        <v>472701001</v>
      </c>
      <c r="F165" s="353"/>
      <c r="G165" s="272" t="s">
        <v>1021</v>
      </c>
      <c r="H165" s="89"/>
      <c r="I165" s="133"/>
      <c r="J165" s="133"/>
      <c r="K165" s="133"/>
      <c r="L165" s="133"/>
      <c r="M165" s="98"/>
      <c r="N165" s="133"/>
      <c r="O165" s="133"/>
      <c r="P165" s="133"/>
      <c r="Q165" s="133"/>
      <c r="R165" s="98"/>
      <c r="S165" s="133"/>
      <c r="T165" s="133"/>
      <c r="U165" s="133"/>
      <c r="V165" s="133"/>
      <c r="W165" s="98"/>
      <c r="X165" s="99"/>
      <c r="Y165" s="133"/>
      <c r="Z165" s="133"/>
      <c r="AA165" s="133"/>
      <c r="AB165" s="133"/>
      <c r="AC165" s="98"/>
      <c r="AD165" s="133"/>
      <c r="AE165" s="133"/>
      <c r="AF165" s="133"/>
      <c r="AG165" s="133"/>
      <c r="AH165" s="98"/>
      <c r="AI165" s="133"/>
      <c r="AJ165" s="133"/>
      <c r="AK165" s="133"/>
      <c r="AL165" s="133"/>
      <c r="AM165" s="98"/>
      <c r="AN165" s="99"/>
      <c r="AO165" s="188"/>
      <c r="AP165" s="188"/>
      <c r="AQ165" s="188"/>
      <c r="AR165" s="188"/>
      <c r="AS165" s="98"/>
      <c r="AT165" s="188"/>
      <c r="AU165" s="188"/>
      <c r="AV165" s="188"/>
      <c r="AW165" s="188"/>
      <c r="AX165" s="98"/>
      <c r="AY165" s="301"/>
      <c r="AZ165" s="298">
        <v>1</v>
      </c>
      <c r="BA165" s="133"/>
      <c r="BB165" s="133"/>
      <c r="BC165" s="98"/>
      <c r="BD165" s="99"/>
      <c r="BE165" s="133"/>
      <c r="BF165" s="133"/>
      <c r="BG165" s="133"/>
      <c r="BH165" s="133"/>
      <c r="BI165" s="98"/>
      <c r="BJ165" s="133"/>
      <c r="BK165" s="133"/>
      <c r="BL165" s="133"/>
      <c r="BM165" s="133"/>
      <c r="BN165" s="98"/>
      <c r="BO165" s="133"/>
      <c r="BP165" s="133"/>
      <c r="BQ165" s="133"/>
      <c r="BR165" s="133"/>
      <c r="BS165" s="98"/>
      <c r="BT165" s="99"/>
      <c r="BU165" s="136"/>
    </row>
    <row r="166" spans="1:73" ht="37.5" customHeight="1" thickBot="1">
      <c r="A166" s="175"/>
      <c r="B166" s="345" t="s">
        <v>991</v>
      </c>
      <c r="C166" s="346"/>
      <c r="D166" s="316"/>
      <c r="E166" s="316"/>
      <c r="F166" s="316"/>
      <c r="G166" s="317"/>
      <c r="H166" s="159"/>
      <c r="I166" s="186" t="e">
        <f>I155+I154+I151+I149+I147+#REF!+I146</f>
        <v>#REF!</v>
      </c>
      <c r="J166" s="186" t="e">
        <f>J155+J154+J151+J149+J147+#REF!+J146</f>
        <v>#REF!</v>
      </c>
      <c r="K166" s="186" t="e">
        <f>K155+K154+K151+K149+K147+#REF!+K146</f>
        <v>#REF!</v>
      </c>
      <c r="L166" s="186" t="e">
        <f>L155+L154+L151+L149+L147+#REF!+L146</f>
        <v>#REF!</v>
      </c>
      <c r="M166" s="186" t="e">
        <f>L166+K166+J166+I166</f>
        <v>#REF!</v>
      </c>
      <c r="N166" s="186" t="e">
        <f>N155+N154+N151+N149+N147+#REF!+N146</f>
        <v>#REF!</v>
      </c>
      <c r="O166" s="186" t="e">
        <f>O155+O154+O151+O149+O147+#REF!+O146</f>
        <v>#REF!</v>
      </c>
      <c r="P166" s="186" t="e">
        <f>P155+P154+P151+P149+P147+#REF!+P146</f>
        <v>#REF!</v>
      </c>
      <c r="Q166" s="186" t="e">
        <f>Q155+Q154+Q151+Q149+Q147+#REF!+Q146</f>
        <v>#REF!</v>
      </c>
      <c r="R166" s="186" t="e">
        <f>Q166+P166+O166+N166</f>
        <v>#REF!</v>
      </c>
      <c r="S166" s="186" t="e">
        <f>S155+S154+S151+S149+S147+#REF!+S146</f>
        <v>#REF!</v>
      </c>
      <c r="T166" s="186" t="e">
        <f>T155+T154+T151+T149+T147+#REF!+T146</f>
        <v>#REF!</v>
      </c>
      <c r="U166" s="186" t="e">
        <f>U155+U154+U151+U149+U147+#REF!+U146</f>
        <v>#REF!</v>
      </c>
      <c r="V166" s="186" t="e">
        <f>V155+V154+V151+V149+V147+#REF!+V146</f>
        <v>#REF!</v>
      </c>
      <c r="W166" s="186" t="e">
        <f>V166+U166+T166+S166</f>
        <v>#REF!</v>
      </c>
      <c r="X166" s="187" t="e">
        <f>W166+R166+M166</f>
        <v>#REF!</v>
      </c>
      <c r="Y166" s="186" t="e">
        <f>Y155+Y154+Y151+Y149+Y147+#REF!+Y146</f>
        <v>#REF!</v>
      </c>
      <c r="Z166" s="186" t="e">
        <f>Z155+Z154+Z151+Z149+Z147+#REF!+Z146</f>
        <v>#REF!</v>
      </c>
      <c r="AA166" s="186" t="e">
        <f>AA155+AA154+AA151+AA149+AA147+#REF!+AA146</f>
        <v>#REF!</v>
      </c>
      <c r="AB166" s="186" t="e">
        <f>AB155+AB154+AB151+AB149+AB147+#REF!+AB146</f>
        <v>#REF!</v>
      </c>
      <c r="AC166" s="186" t="e">
        <f>AB166+AA166+Z166+Y166</f>
        <v>#REF!</v>
      </c>
      <c r="AD166" s="186" t="e">
        <f>AD155+AD154+AD151+AD149+AD147+#REF!+AD146</f>
        <v>#REF!</v>
      </c>
      <c r="AE166" s="186" t="e">
        <f>AE155+AE154+AE151+AE149+AE147+#REF!+AE146</f>
        <v>#REF!</v>
      </c>
      <c r="AF166" s="186" t="e">
        <f>AF155+AF154+AF151+AF149+AF147+#REF!+AF146</f>
        <v>#REF!</v>
      </c>
      <c r="AG166" s="186" t="e">
        <f>AG155+AG154+AG151+AG149+AG147+#REF!+AG146</f>
        <v>#REF!</v>
      </c>
      <c r="AH166" s="186" t="e">
        <f>AG166+AF166+AE166+AD166</f>
        <v>#REF!</v>
      </c>
      <c r="AI166" s="186" t="e">
        <f>AI155+AI154+AI151+AI149+AI147+#REF!+AI146</f>
        <v>#REF!</v>
      </c>
      <c r="AJ166" s="186" t="e">
        <f>AJ155+AJ154+AJ151+AJ149+AJ147+#REF!+AJ146</f>
        <v>#REF!</v>
      </c>
      <c r="AK166" s="186" t="e">
        <f>AK155+AK154+AK151+AK149+AK147+#REF!+AK146</f>
        <v>#REF!</v>
      </c>
      <c r="AL166" s="186" t="e">
        <f>AL155+AL154+AL151+AL149+AL147+#REF!+AL146</f>
        <v>#REF!</v>
      </c>
      <c r="AM166" s="186" t="e">
        <f>AL166+AK166+AJ166+AI166</f>
        <v>#REF!</v>
      </c>
      <c r="AN166" s="187" t="e">
        <f>AM166+AH166+AC166</f>
        <v>#REF!</v>
      </c>
      <c r="AO166" s="191">
        <f>AO148+AO147+AO146</f>
        <v>0</v>
      </c>
      <c r="AP166" s="191">
        <f>AP164+AP163+AP161+AP160+AP159+AP155+AP154+AP151+AP149+AP147+AP146</f>
        <v>0</v>
      </c>
      <c r="AQ166" s="102">
        <f>AQ150+AQ149+AQ148+AQ147+AQ146</f>
        <v>5</v>
      </c>
      <c r="AR166" s="102">
        <f>AR155+AR154+AR153+AR152+AR151</f>
        <v>5</v>
      </c>
      <c r="AS166" s="102">
        <f>AR166+AQ166+AP166+AO166</f>
        <v>10</v>
      </c>
      <c r="AT166" s="102">
        <f>AT157+AT156</f>
        <v>2</v>
      </c>
      <c r="AU166" s="102"/>
      <c r="AV166" s="102"/>
      <c r="AW166" s="102"/>
      <c r="AX166" s="102">
        <f>AT166</f>
        <v>2</v>
      </c>
      <c r="AY166" s="102">
        <f>AY161+AY160+AY159+AY158</f>
        <v>4</v>
      </c>
      <c r="AZ166" s="102">
        <f>AZ165+AZ164+AZ163+AZ162</f>
        <v>4</v>
      </c>
      <c r="BA166" s="186" t="e">
        <f>BA155+BA154+BA151+BA149+BA147+#REF!+BA146</f>
        <v>#REF!</v>
      </c>
      <c r="BB166" s="186" t="e">
        <f>BB155+BB154+BB151+BB149+BB147+#REF!+BB146</f>
        <v>#REF!</v>
      </c>
      <c r="BC166" s="102">
        <f>AZ166+AY166</f>
        <v>8</v>
      </c>
      <c r="BD166" s="109">
        <f>BC166+AX166+AS166</f>
        <v>20</v>
      </c>
      <c r="BE166" s="186" t="e">
        <f>BE155+BE154+BE151+BE149+BE147+#REF!+BE146</f>
        <v>#REF!</v>
      </c>
      <c r="BF166" s="186" t="e">
        <f>BF155+BF154+BF151+BF149+BF147+#REF!+BF146</f>
        <v>#REF!</v>
      </c>
      <c r="BG166" s="186" t="e">
        <f>BG155+BG154+BG151+BG149+BG147+#REF!+BG146</f>
        <v>#REF!</v>
      </c>
      <c r="BH166" s="186" t="e">
        <f>BH155+BH154+BH151+BH149+BH147+#REF!+BH146</f>
        <v>#REF!</v>
      </c>
      <c r="BI166" s="186" t="e">
        <f>BH166+BG166+BF166+BE166</f>
        <v>#REF!</v>
      </c>
      <c r="BJ166" s="186" t="e">
        <f>BJ155+BJ154+BJ151+BJ149+BJ147+#REF!+BJ146</f>
        <v>#REF!</v>
      </c>
      <c r="BK166" s="186" t="e">
        <f>BK155+BK154+BK151+BK149+BK147+#REF!+BK146</f>
        <v>#REF!</v>
      </c>
      <c r="BL166" s="186" t="e">
        <f>BL155+BL154+BL151+BL149+BL147+#REF!+BL146</f>
        <v>#REF!</v>
      </c>
      <c r="BM166" s="186" t="e">
        <f>BM155+BM154+BM151+BM149+BM147+#REF!+BM146</f>
        <v>#REF!</v>
      </c>
      <c r="BN166" s="186" t="e">
        <f>BM166+BL166+BK166+BJ166</f>
        <v>#REF!</v>
      </c>
      <c r="BO166" s="186" t="e">
        <f>BO155+BO154+BO151+BO149+BO147+#REF!+BO146</f>
        <v>#REF!</v>
      </c>
      <c r="BP166" s="186" t="e">
        <f>BP155+BP154+BP151+BP149+BP147+#REF!+BP146</f>
        <v>#REF!</v>
      </c>
      <c r="BQ166" s="186" t="e">
        <f>BQ155+BQ154+BQ151+BQ149+BQ147+#REF!+BQ146</f>
        <v>#REF!</v>
      </c>
      <c r="BR166" s="186" t="e">
        <f>BR155+BR154+BR151+BR149+BR147+#REF!+BR146</f>
        <v>#REF!</v>
      </c>
      <c r="BS166" s="186" t="e">
        <f>BR166+BQ166+BP166+BO166</f>
        <v>#REF!</v>
      </c>
      <c r="BT166" s="109"/>
      <c r="BU166" s="103">
        <f>BD166</f>
        <v>20</v>
      </c>
    </row>
    <row r="167" spans="1:73" ht="39" thickBot="1">
      <c r="A167" s="175"/>
      <c r="B167" s="347" t="s">
        <v>971</v>
      </c>
      <c r="C167" s="348"/>
      <c r="D167" s="348"/>
      <c r="E167" s="348"/>
      <c r="F167" s="348"/>
      <c r="G167" s="349"/>
      <c r="H167" s="163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1"/>
      <c r="W167" s="110"/>
      <c r="X167" s="111"/>
      <c r="Y167" s="111"/>
      <c r="Z167" s="111"/>
      <c r="AA167" s="111"/>
      <c r="AB167" s="111"/>
      <c r="AC167" s="110"/>
      <c r="AD167" s="111"/>
      <c r="AE167" s="111"/>
      <c r="AF167" s="111"/>
      <c r="AG167" s="111"/>
      <c r="AH167" s="110"/>
      <c r="AI167" s="111"/>
      <c r="AJ167" s="111"/>
      <c r="AK167" s="111"/>
      <c r="AL167" s="111"/>
      <c r="AM167" s="110"/>
      <c r="AN167" s="111"/>
      <c r="AO167" s="111"/>
      <c r="AP167" s="111"/>
      <c r="AQ167" s="111"/>
      <c r="AR167" s="111"/>
      <c r="AS167" s="110"/>
      <c r="AT167" s="111"/>
      <c r="AU167" s="111"/>
      <c r="AV167" s="111"/>
      <c r="AW167" s="111"/>
      <c r="AX167" s="110"/>
      <c r="AY167" s="111"/>
      <c r="AZ167" s="111"/>
      <c r="BA167" s="111"/>
      <c r="BB167" s="111"/>
      <c r="BC167" s="110"/>
      <c r="BD167" s="111"/>
      <c r="BE167" s="111"/>
      <c r="BF167" s="112"/>
      <c r="BG167" s="112"/>
      <c r="BH167" s="112"/>
      <c r="BI167" s="110"/>
      <c r="BJ167" s="112"/>
      <c r="BK167" s="112"/>
      <c r="BL167" s="112"/>
      <c r="BM167" s="112"/>
      <c r="BN167" s="110"/>
      <c r="BO167" s="112"/>
      <c r="BP167" s="112"/>
      <c r="BQ167" s="112"/>
      <c r="BR167" s="112"/>
      <c r="BS167" s="110"/>
      <c r="BT167" s="126"/>
      <c r="BU167" s="128"/>
    </row>
    <row r="168" spans="1:73" ht="39" thickBot="1">
      <c r="A168" s="175">
        <v>132</v>
      </c>
      <c r="B168" s="318" t="s">
        <v>994</v>
      </c>
      <c r="C168" s="319"/>
      <c r="D168" s="209">
        <v>260</v>
      </c>
      <c r="E168" s="309">
        <v>471501001</v>
      </c>
      <c r="F168" s="310"/>
      <c r="G168" s="269" t="s">
        <v>1108</v>
      </c>
      <c r="H168" s="88"/>
      <c r="I168" s="113"/>
      <c r="J168" s="113"/>
      <c r="K168" s="113"/>
      <c r="L168" s="113"/>
      <c r="M168" s="114">
        <f>L168+K168+J168+I168</f>
        <v>0</v>
      </c>
      <c r="N168" s="113"/>
      <c r="O168" s="113"/>
      <c r="P168" s="113"/>
      <c r="Q168" s="113"/>
      <c r="R168" s="114">
        <f>Q168+P168+O168+N168</f>
        <v>0</v>
      </c>
      <c r="S168" s="113"/>
      <c r="T168" s="113"/>
      <c r="U168" s="113"/>
      <c r="V168" s="113"/>
      <c r="W168" s="114">
        <f>V168+U168+T168+S168</f>
        <v>0</v>
      </c>
      <c r="X168" s="117"/>
      <c r="Y168" s="113"/>
      <c r="Z168" s="113"/>
      <c r="AA168" s="113"/>
      <c r="AB168" s="113"/>
      <c r="AC168" s="114">
        <f>AB168+AA168+Z168+Y168</f>
        <v>0</v>
      </c>
      <c r="AD168" s="113"/>
      <c r="AE168" s="113"/>
      <c r="AF168" s="113"/>
      <c r="AG168" s="113"/>
      <c r="AH168" s="114">
        <f>AG168+AF168+AE168+AD168</f>
        <v>0</v>
      </c>
      <c r="AI168" s="113"/>
      <c r="AJ168" s="113"/>
      <c r="AK168" s="113"/>
      <c r="AL168" s="113"/>
      <c r="AM168" s="114">
        <f>AL168+AK168+AJ168+AI168</f>
        <v>0</v>
      </c>
      <c r="AN168" s="117"/>
      <c r="AO168" s="113"/>
      <c r="AP168" s="113"/>
      <c r="AQ168" s="195"/>
      <c r="AR168" s="219"/>
      <c r="AS168" s="114">
        <f>AR168+AQ168+AP168+AO168</f>
        <v>0</v>
      </c>
      <c r="AT168" s="195"/>
      <c r="AU168" s="195"/>
      <c r="AV168" s="219"/>
      <c r="AW168" s="113"/>
      <c r="AX168" s="114">
        <f>AW168+AV168+AU168+AT168</f>
        <v>0</v>
      </c>
      <c r="AY168" s="195"/>
      <c r="AZ168" s="195"/>
      <c r="BA168" s="295">
        <v>1</v>
      </c>
      <c r="BB168" s="209"/>
      <c r="BC168" s="114">
        <f>BB168+BA168+AZ168+AY168</f>
        <v>1</v>
      </c>
      <c r="BD168" s="117"/>
      <c r="BE168" s="113"/>
      <c r="BF168" s="113"/>
      <c r="BG168" s="113"/>
      <c r="BH168" s="113"/>
      <c r="BI168" s="114">
        <f>BH168+BG168+BF168+BE168</f>
        <v>0</v>
      </c>
      <c r="BJ168" s="113"/>
      <c r="BK168" s="113"/>
      <c r="BL168" s="113"/>
      <c r="BM168" s="113"/>
      <c r="BN168" s="114">
        <f>BM168+BL168+BK168+BJ168</f>
        <v>0</v>
      </c>
      <c r="BO168" s="113"/>
      <c r="BP168" s="113"/>
      <c r="BQ168" s="113"/>
      <c r="BR168" s="113"/>
      <c r="BS168" s="114">
        <f>BR168+BQ168+BP168+BO168</f>
        <v>0</v>
      </c>
      <c r="BT168" s="117"/>
      <c r="BU168" s="121"/>
    </row>
    <row r="169" spans="1:73" ht="39" thickBot="1">
      <c r="A169" s="202">
        <v>133</v>
      </c>
      <c r="B169" s="318" t="s">
        <v>994</v>
      </c>
      <c r="C169" s="319"/>
      <c r="D169" s="209">
        <v>382</v>
      </c>
      <c r="E169" s="309">
        <v>471501001</v>
      </c>
      <c r="F169" s="310"/>
      <c r="G169" s="269" t="s">
        <v>1032</v>
      </c>
      <c r="H169" s="88"/>
      <c r="I169" s="133"/>
      <c r="J169" s="133"/>
      <c r="K169" s="133"/>
      <c r="L169" s="133"/>
      <c r="M169" s="98">
        <f>L169+K169+J169+I169</f>
        <v>0</v>
      </c>
      <c r="N169" s="133"/>
      <c r="O169" s="133"/>
      <c r="P169" s="133"/>
      <c r="Q169" s="133"/>
      <c r="R169" s="98">
        <f>Q169+P169+O169+N169</f>
        <v>0</v>
      </c>
      <c r="S169" s="133"/>
      <c r="T169" s="133"/>
      <c r="U169" s="133"/>
      <c r="V169" s="133"/>
      <c r="W169" s="98">
        <f>V169+U169+T169+S169</f>
        <v>0</v>
      </c>
      <c r="X169" s="99"/>
      <c r="Y169" s="133"/>
      <c r="Z169" s="133"/>
      <c r="AA169" s="133"/>
      <c r="AB169" s="133"/>
      <c r="AC169" s="98">
        <f>AB169+AA169+Z169+Y169</f>
        <v>0</v>
      </c>
      <c r="AD169" s="133"/>
      <c r="AE169" s="133"/>
      <c r="AF169" s="133"/>
      <c r="AG169" s="133"/>
      <c r="AH169" s="98">
        <f>AG169+AF169+AE169+AD169</f>
        <v>0</v>
      </c>
      <c r="AI169" s="133"/>
      <c r="AJ169" s="133"/>
      <c r="AK169" s="133"/>
      <c r="AL169" s="133"/>
      <c r="AM169" s="98">
        <f>AL169+AK169+AJ169+AI169</f>
        <v>0</v>
      </c>
      <c r="AN169" s="99"/>
      <c r="AO169" s="133"/>
      <c r="AP169" s="133"/>
      <c r="AQ169" s="188"/>
      <c r="AR169" s="172"/>
      <c r="AS169" s="98">
        <f>AR169+AQ169+AP169+AO169</f>
        <v>0</v>
      </c>
      <c r="AT169" s="188"/>
      <c r="AU169" s="188"/>
      <c r="AV169" s="172"/>
      <c r="AW169" s="133"/>
      <c r="AX169" s="98">
        <f>AW169+AV169+AU169+AT169</f>
        <v>0</v>
      </c>
      <c r="AY169" s="188"/>
      <c r="AZ169" s="188"/>
      <c r="BA169" s="298">
        <v>1</v>
      </c>
      <c r="BB169" s="170"/>
      <c r="BC169" s="98">
        <f>BB169+BA169+AZ169+AY169</f>
        <v>1</v>
      </c>
      <c r="BD169" s="99"/>
      <c r="BE169" s="133"/>
      <c r="BF169" s="133"/>
      <c r="BG169" s="133"/>
      <c r="BH169" s="133"/>
      <c r="BI169" s="98">
        <f>BH169+BG169+BF169+BE169</f>
        <v>0</v>
      </c>
      <c r="BJ169" s="133"/>
      <c r="BK169" s="133"/>
      <c r="BL169" s="133"/>
      <c r="BM169" s="133"/>
      <c r="BN169" s="98">
        <f>BM169+BL169+BK169+BJ169</f>
        <v>0</v>
      </c>
      <c r="BO169" s="133"/>
      <c r="BP169" s="133"/>
      <c r="BQ169" s="133"/>
      <c r="BR169" s="133"/>
      <c r="BS169" s="98">
        <f>BR169+BQ169+BP169+BO169</f>
        <v>0</v>
      </c>
      <c r="BT169" s="99"/>
      <c r="BU169" s="136"/>
    </row>
    <row r="170" spans="1:73" ht="77.25" thickBot="1">
      <c r="A170" s="283">
        <v>134</v>
      </c>
      <c r="B170" s="249" t="s">
        <v>994</v>
      </c>
      <c r="C170" s="250"/>
      <c r="D170" s="209">
        <v>420</v>
      </c>
      <c r="E170" s="309">
        <v>471501001</v>
      </c>
      <c r="F170" s="310"/>
      <c r="G170" s="269" t="s">
        <v>1055</v>
      </c>
      <c r="H170" s="88"/>
      <c r="I170" s="133"/>
      <c r="J170" s="133"/>
      <c r="K170" s="133"/>
      <c r="L170" s="133"/>
      <c r="M170" s="98"/>
      <c r="N170" s="133"/>
      <c r="O170" s="133"/>
      <c r="P170" s="133"/>
      <c r="Q170" s="133"/>
      <c r="R170" s="98"/>
      <c r="S170" s="133"/>
      <c r="T170" s="133"/>
      <c r="U170" s="133"/>
      <c r="V170" s="133"/>
      <c r="W170" s="98"/>
      <c r="X170" s="99"/>
      <c r="Y170" s="133"/>
      <c r="Z170" s="133"/>
      <c r="AA170" s="133"/>
      <c r="AB170" s="133"/>
      <c r="AC170" s="98"/>
      <c r="AD170" s="133"/>
      <c r="AE170" s="133"/>
      <c r="AF170" s="133"/>
      <c r="AG170" s="133"/>
      <c r="AH170" s="98"/>
      <c r="AI170" s="133"/>
      <c r="AJ170" s="133"/>
      <c r="AK170" s="133"/>
      <c r="AL170" s="133"/>
      <c r="AM170" s="98"/>
      <c r="AN170" s="99"/>
      <c r="AO170" s="133"/>
      <c r="AP170" s="133"/>
      <c r="AQ170" s="188"/>
      <c r="AR170" s="172"/>
      <c r="AS170" s="98"/>
      <c r="AT170" s="188"/>
      <c r="AU170" s="188"/>
      <c r="AV170" s="172"/>
      <c r="AW170" s="133"/>
      <c r="AX170" s="98"/>
      <c r="AY170" s="188"/>
      <c r="AZ170" s="188"/>
      <c r="BA170" s="298">
        <v>1</v>
      </c>
      <c r="BB170" s="170"/>
      <c r="BC170" s="98"/>
      <c r="BD170" s="99"/>
      <c r="BE170" s="133"/>
      <c r="BF170" s="133"/>
      <c r="BG170" s="133"/>
      <c r="BH170" s="133"/>
      <c r="BI170" s="98"/>
      <c r="BJ170" s="133"/>
      <c r="BK170" s="133"/>
      <c r="BL170" s="133"/>
      <c r="BM170" s="133"/>
      <c r="BN170" s="98"/>
      <c r="BO170" s="133"/>
      <c r="BP170" s="133"/>
      <c r="BQ170" s="133"/>
      <c r="BR170" s="133"/>
      <c r="BS170" s="98"/>
      <c r="BT170" s="99"/>
      <c r="BU170" s="136"/>
    </row>
    <row r="171" spans="1:73" ht="39" thickBot="1">
      <c r="A171" s="283">
        <v>135</v>
      </c>
      <c r="B171" s="249" t="s">
        <v>994</v>
      </c>
      <c r="C171" s="250"/>
      <c r="D171" s="209">
        <v>438</v>
      </c>
      <c r="E171" s="309">
        <v>471501001</v>
      </c>
      <c r="F171" s="310"/>
      <c r="G171" s="269" t="s">
        <v>1071</v>
      </c>
      <c r="H171" s="88"/>
      <c r="I171" s="133"/>
      <c r="J171" s="133"/>
      <c r="K171" s="133"/>
      <c r="L171" s="133"/>
      <c r="M171" s="98"/>
      <c r="N171" s="133"/>
      <c r="O171" s="133"/>
      <c r="P171" s="133"/>
      <c r="Q171" s="133"/>
      <c r="R171" s="98"/>
      <c r="S171" s="133"/>
      <c r="T171" s="133"/>
      <c r="U171" s="133"/>
      <c r="V171" s="133"/>
      <c r="W171" s="98"/>
      <c r="X171" s="99"/>
      <c r="Y171" s="133"/>
      <c r="Z171" s="133"/>
      <c r="AA171" s="133"/>
      <c r="AB171" s="133"/>
      <c r="AC171" s="98"/>
      <c r="AD171" s="133"/>
      <c r="AE171" s="133"/>
      <c r="AF171" s="133"/>
      <c r="AG171" s="133"/>
      <c r="AH171" s="98"/>
      <c r="AI171" s="133"/>
      <c r="AJ171" s="133"/>
      <c r="AK171" s="133"/>
      <c r="AL171" s="133"/>
      <c r="AM171" s="98"/>
      <c r="AN171" s="99"/>
      <c r="AO171" s="133"/>
      <c r="AP171" s="133"/>
      <c r="AQ171" s="188"/>
      <c r="AR171" s="172"/>
      <c r="AS171" s="98"/>
      <c r="AT171" s="188"/>
      <c r="AU171" s="188"/>
      <c r="AV171" s="172"/>
      <c r="AW171" s="133"/>
      <c r="AX171" s="98"/>
      <c r="AY171" s="188"/>
      <c r="AZ171" s="188"/>
      <c r="BA171" s="298">
        <v>1</v>
      </c>
      <c r="BB171" s="170"/>
      <c r="BC171" s="98"/>
      <c r="BD171" s="99"/>
      <c r="BE171" s="133"/>
      <c r="BF171" s="133"/>
      <c r="BG171" s="133"/>
      <c r="BH171" s="133"/>
      <c r="BI171" s="98"/>
      <c r="BJ171" s="133"/>
      <c r="BK171" s="133"/>
      <c r="BL171" s="133"/>
      <c r="BM171" s="133"/>
      <c r="BN171" s="98"/>
      <c r="BO171" s="133"/>
      <c r="BP171" s="133"/>
      <c r="BQ171" s="133"/>
      <c r="BR171" s="133"/>
      <c r="BS171" s="98"/>
      <c r="BT171" s="99"/>
      <c r="BU171" s="136"/>
    </row>
    <row r="172" spans="1:73" ht="77.25" thickBot="1">
      <c r="A172" s="283">
        <v>136</v>
      </c>
      <c r="B172" s="249" t="s">
        <v>994</v>
      </c>
      <c r="C172" s="250"/>
      <c r="D172" s="209">
        <v>406</v>
      </c>
      <c r="E172" s="309">
        <v>471501001</v>
      </c>
      <c r="F172" s="310"/>
      <c r="G172" s="269" t="s">
        <v>1048</v>
      </c>
      <c r="H172" s="88"/>
      <c r="I172" s="133"/>
      <c r="J172" s="133"/>
      <c r="K172" s="133"/>
      <c r="L172" s="133"/>
      <c r="M172" s="98"/>
      <c r="N172" s="133"/>
      <c r="O172" s="133"/>
      <c r="P172" s="133"/>
      <c r="Q172" s="133"/>
      <c r="R172" s="98"/>
      <c r="S172" s="133"/>
      <c r="T172" s="133"/>
      <c r="U172" s="133"/>
      <c r="V172" s="133"/>
      <c r="W172" s="98"/>
      <c r="X172" s="99"/>
      <c r="Y172" s="133"/>
      <c r="Z172" s="133"/>
      <c r="AA172" s="133"/>
      <c r="AB172" s="133"/>
      <c r="AC172" s="98"/>
      <c r="AD172" s="133"/>
      <c r="AE172" s="133"/>
      <c r="AF172" s="133"/>
      <c r="AG172" s="133"/>
      <c r="AH172" s="98"/>
      <c r="AI172" s="133"/>
      <c r="AJ172" s="133"/>
      <c r="AK172" s="133"/>
      <c r="AL172" s="133"/>
      <c r="AM172" s="98"/>
      <c r="AN172" s="99"/>
      <c r="AO172" s="133"/>
      <c r="AP172" s="133"/>
      <c r="AQ172" s="188"/>
      <c r="AR172" s="172"/>
      <c r="AS172" s="98"/>
      <c r="AT172" s="188"/>
      <c r="AU172" s="188"/>
      <c r="AV172" s="172"/>
      <c r="AW172" s="133"/>
      <c r="AX172" s="98"/>
      <c r="AY172" s="188"/>
      <c r="AZ172" s="188"/>
      <c r="BA172" s="298">
        <v>1</v>
      </c>
      <c r="BB172" s="170"/>
      <c r="BC172" s="98"/>
      <c r="BD172" s="99"/>
      <c r="BE172" s="133"/>
      <c r="BF172" s="133"/>
      <c r="BG172" s="133"/>
      <c r="BH172" s="133"/>
      <c r="BI172" s="98"/>
      <c r="BJ172" s="133"/>
      <c r="BK172" s="133"/>
      <c r="BL172" s="133"/>
      <c r="BM172" s="133"/>
      <c r="BN172" s="98"/>
      <c r="BO172" s="133"/>
      <c r="BP172" s="133"/>
      <c r="BQ172" s="133"/>
      <c r="BR172" s="133"/>
      <c r="BS172" s="98"/>
      <c r="BT172" s="99"/>
      <c r="BU172" s="136"/>
    </row>
    <row r="173" spans="1:73" ht="39" thickBot="1">
      <c r="A173" s="283">
        <v>137</v>
      </c>
      <c r="B173" s="249" t="s">
        <v>994</v>
      </c>
      <c r="C173" s="250"/>
      <c r="D173" s="209">
        <v>409</v>
      </c>
      <c r="E173" s="309">
        <v>471501001</v>
      </c>
      <c r="F173" s="310"/>
      <c r="G173" s="269" t="s">
        <v>1049</v>
      </c>
      <c r="H173" s="88"/>
      <c r="I173" s="133"/>
      <c r="J173" s="133"/>
      <c r="K173" s="133"/>
      <c r="L173" s="133"/>
      <c r="M173" s="98"/>
      <c r="N173" s="133"/>
      <c r="O173" s="133"/>
      <c r="P173" s="133"/>
      <c r="Q173" s="133"/>
      <c r="R173" s="98"/>
      <c r="S173" s="133"/>
      <c r="T173" s="133"/>
      <c r="U173" s="133"/>
      <c r="V173" s="133"/>
      <c r="W173" s="98"/>
      <c r="X173" s="99"/>
      <c r="Y173" s="133"/>
      <c r="Z173" s="133"/>
      <c r="AA173" s="133"/>
      <c r="AB173" s="133"/>
      <c r="AC173" s="98"/>
      <c r="AD173" s="133"/>
      <c r="AE173" s="133"/>
      <c r="AF173" s="133"/>
      <c r="AG173" s="133"/>
      <c r="AH173" s="98"/>
      <c r="AI173" s="133"/>
      <c r="AJ173" s="133"/>
      <c r="AK173" s="133"/>
      <c r="AL173" s="133"/>
      <c r="AM173" s="98"/>
      <c r="AN173" s="99"/>
      <c r="AO173" s="133"/>
      <c r="AP173" s="133"/>
      <c r="AQ173" s="188"/>
      <c r="AR173" s="172"/>
      <c r="AS173" s="98"/>
      <c r="AT173" s="188"/>
      <c r="AU173" s="188"/>
      <c r="AV173" s="172"/>
      <c r="AW173" s="133"/>
      <c r="AX173" s="98"/>
      <c r="AY173" s="188"/>
      <c r="AZ173" s="188"/>
      <c r="BA173" s="170"/>
      <c r="BB173" s="298">
        <v>1</v>
      </c>
      <c r="BC173" s="98"/>
      <c r="BD173" s="99"/>
      <c r="BE173" s="133"/>
      <c r="BF173" s="133"/>
      <c r="BG173" s="133"/>
      <c r="BH173" s="133"/>
      <c r="BI173" s="98"/>
      <c r="BJ173" s="133"/>
      <c r="BK173" s="133"/>
      <c r="BL173" s="133"/>
      <c r="BM173" s="133"/>
      <c r="BN173" s="98"/>
      <c r="BO173" s="133"/>
      <c r="BP173" s="133"/>
      <c r="BQ173" s="133"/>
      <c r="BR173" s="133"/>
      <c r="BS173" s="98"/>
      <c r="BT173" s="99"/>
      <c r="BU173" s="136"/>
    </row>
    <row r="174" spans="1:73" ht="39" thickBot="1">
      <c r="A174" s="283">
        <v>138</v>
      </c>
      <c r="B174" s="318" t="s">
        <v>994</v>
      </c>
      <c r="C174" s="319"/>
      <c r="D174" s="209">
        <v>459</v>
      </c>
      <c r="E174" s="309">
        <v>471501001</v>
      </c>
      <c r="F174" s="310"/>
      <c r="G174" s="269" t="s">
        <v>1168</v>
      </c>
      <c r="H174" s="88"/>
      <c r="I174" s="113"/>
      <c r="J174" s="113"/>
      <c r="K174" s="113"/>
      <c r="L174" s="113"/>
      <c r="M174" s="114">
        <f>L174+K174+J174+I174</f>
        <v>0</v>
      </c>
      <c r="N174" s="113"/>
      <c r="O174" s="113"/>
      <c r="P174" s="113"/>
      <c r="Q174" s="113"/>
      <c r="R174" s="114">
        <f>Q174+P174+O174+N174</f>
        <v>0</v>
      </c>
      <c r="S174" s="113"/>
      <c r="T174" s="113"/>
      <c r="U174" s="113"/>
      <c r="V174" s="113"/>
      <c r="W174" s="114">
        <f>V174+U174+T174+S174</f>
        <v>0</v>
      </c>
      <c r="X174" s="117"/>
      <c r="Y174" s="113"/>
      <c r="Z174" s="113"/>
      <c r="AA174" s="113"/>
      <c r="AB174" s="113"/>
      <c r="AC174" s="114">
        <f>AB174+AA174+Z174+Y174</f>
        <v>0</v>
      </c>
      <c r="AD174" s="113"/>
      <c r="AE174" s="113"/>
      <c r="AF174" s="113"/>
      <c r="AG174" s="113"/>
      <c r="AH174" s="114">
        <f>AG174+AF174+AE174+AD174</f>
        <v>0</v>
      </c>
      <c r="AI174" s="113"/>
      <c r="AJ174" s="113"/>
      <c r="AK174" s="113"/>
      <c r="AL174" s="113"/>
      <c r="AM174" s="114">
        <f>AL174+AK174+AJ174+AI174</f>
        <v>0</v>
      </c>
      <c r="AN174" s="117"/>
      <c r="AO174" s="113"/>
      <c r="AP174" s="113"/>
      <c r="AQ174" s="195"/>
      <c r="AR174" s="219"/>
      <c r="AS174" s="114">
        <f>AR174+AQ174+AP174+AO174</f>
        <v>0</v>
      </c>
      <c r="AT174" s="195"/>
      <c r="AU174" s="195"/>
      <c r="AV174" s="219"/>
      <c r="AW174" s="113"/>
      <c r="AX174" s="114">
        <f>AW174+AV174+AU174+AT174</f>
        <v>0</v>
      </c>
      <c r="AY174" s="195"/>
      <c r="AZ174" s="195"/>
      <c r="BA174" s="209"/>
      <c r="BB174" s="295">
        <v>1</v>
      </c>
      <c r="BC174" s="114">
        <f>BB174+BA174+AZ174+AY174</f>
        <v>1</v>
      </c>
      <c r="BD174" s="117"/>
      <c r="BE174" s="113"/>
      <c r="BF174" s="113"/>
      <c r="BG174" s="113"/>
      <c r="BH174" s="113"/>
      <c r="BI174" s="114">
        <f>BH174+BG174+BF174+BE174</f>
        <v>0</v>
      </c>
      <c r="BJ174" s="113"/>
      <c r="BK174" s="113"/>
      <c r="BL174" s="113"/>
      <c r="BM174" s="113"/>
      <c r="BN174" s="114">
        <f>BM174+BL174+BK174+BJ174</f>
        <v>0</v>
      </c>
      <c r="BO174" s="113"/>
      <c r="BP174" s="113"/>
      <c r="BQ174" s="113"/>
      <c r="BR174" s="113"/>
      <c r="BS174" s="114">
        <f>BR174+BQ174+BP174+BO174</f>
        <v>0</v>
      </c>
      <c r="BT174" s="117"/>
      <c r="BU174" s="121"/>
    </row>
    <row r="175" spans="1:73" ht="38.25" thickBot="1">
      <c r="A175" s="175"/>
      <c r="B175" s="315" t="s">
        <v>991</v>
      </c>
      <c r="C175" s="316"/>
      <c r="D175" s="316"/>
      <c r="E175" s="316"/>
      <c r="F175" s="316"/>
      <c r="G175" s="317"/>
      <c r="H175" s="159"/>
      <c r="I175" s="193">
        <f>I174+I169+I168</f>
        <v>0</v>
      </c>
      <c r="J175" s="193">
        <f>J174+J169+J168</f>
        <v>0</v>
      </c>
      <c r="K175" s="193">
        <f>K174+K169+K168</f>
        <v>0</v>
      </c>
      <c r="L175" s="193">
        <f>L174+L169+L168</f>
        <v>0</v>
      </c>
      <c r="M175" s="193">
        <f>L175+K175+J175+I175</f>
        <v>0</v>
      </c>
      <c r="N175" s="193"/>
      <c r="O175" s="193">
        <f>O174+O169+O168</f>
        <v>0</v>
      </c>
      <c r="P175" s="193">
        <f>P174+P169+P168</f>
        <v>0</v>
      </c>
      <c r="Q175" s="193">
        <f>Q174+Q169+Q168</f>
        <v>0</v>
      </c>
      <c r="R175" s="193">
        <f>Q175+P175+O175+N175</f>
        <v>0</v>
      </c>
      <c r="S175" s="193">
        <f>S174+S169+S168</f>
        <v>0</v>
      </c>
      <c r="T175" s="193">
        <f>T174+T169+T168</f>
        <v>0</v>
      </c>
      <c r="U175" s="193">
        <f>U174+U169+U168</f>
        <v>0</v>
      </c>
      <c r="V175" s="193">
        <f>V174+V169+V168</f>
        <v>0</v>
      </c>
      <c r="W175" s="193">
        <f>V175+U175+T175+S175</f>
        <v>0</v>
      </c>
      <c r="X175" s="194">
        <f>W175+R175+M175</f>
        <v>0</v>
      </c>
      <c r="Y175" s="193">
        <f>Y174+Y169+Y168</f>
        <v>0</v>
      </c>
      <c r="Z175" s="193">
        <f>Z174+Z169+Z168</f>
        <v>0</v>
      </c>
      <c r="AA175" s="193">
        <f>AA174+AA169+AA168</f>
        <v>0</v>
      </c>
      <c r="AB175" s="193">
        <f>AB174+AB169+AB168</f>
        <v>0</v>
      </c>
      <c r="AC175" s="193">
        <f>AB175+AA175+Z175+Y175</f>
        <v>0</v>
      </c>
      <c r="AD175" s="193">
        <f>AD174+AD169+AD168</f>
        <v>0</v>
      </c>
      <c r="AE175" s="193">
        <f>AE174+AE169+AE168</f>
        <v>0</v>
      </c>
      <c r="AF175" s="193">
        <f>AF174+AF169+AF168</f>
        <v>0</v>
      </c>
      <c r="AG175" s="193">
        <f>AG174+AG169+AG168</f>
        <v>0</v>
      </c>
      <c r="AH175" s="193">
        <f>AG175+AF175+AE175+AD175</f>
        <v>0</v>
      </c>
      <c r="AI175" s="193">
        <f>AI174+AI169+AI168</f>
        <v>0</v>
      </c>
      <c r="AJ175" s="193">
        <f>AJ174+AJ169+AJ168</f>
        <v>0</v>
      </c>
      <c r="AK175" s="193">
        <f>AK174+AK169+AK168</f>
        <v>0</v>
      </c>
      <c r="AL175" s="193">
        <f>AL174+AL169+AL168</f>
        <v>0</v>
      </c>
      <c r="AM175" s="193">
        <f>AL175+AK175+AJ175+AI175</f>
        <v>0</v>
      </c>
      <c r="AN175" s="194">
        <f>AM175+AH175+AC175</f>
        <v>0</v>
      </c>
      <c r="AO175" s="193">
        <f>AO174+AO169+AO168</f>
        <v>0</v>
      </c>
      <c r="AP175" s="193">
        <f>AP174+AP169+AP168</f>
        <v>0</v>
      </c>
      <c r="AQ175" s="102"/>
      <c r="AR175" s="186">
        <f>AR174+AR169+AR168</f>
        <v>0</v>
      </c>
      <c r="AS175" s="102"/>
      <c r="AT175" s="191" t="e">
        <f>#REF!+AT169+AT168</f>
        <v>#REF!</v>
      </c>
      <c r="AU175" s="191" t="e">
        <f>#REF!+AU174</f>
        <v>#REF!</v>
      </c>
      <c r="AV175" s="191">
        <f>AV174+AV169+AV168</f>
        <v>0</v>
      </c>
      <c r="AW175" s="191">
        <f>AW174+AW169+AW168</f>
        <v>0</v>
      </c>
      <c r="AX175" s="191" t="e">
        <f>AW175+AV175+AU175+AT175</f>
        <v>#REF!</v>
      </c>
      <c r="AY175" s="102"/>
      <c r="AZ175" s="102"/>
      <c r="BA175" s="102">
        <f>BA172+BA171+BA170+BA169+BA168</f>
        <v>5</v>
      </c>
      <c r="BB175" s="102">
        <f>BB174+BB173</f>
        <v>2</v>
      </c>
      <c r="BC175" s="102">
        <f>BB175+BA175</f>
        <v>7</v>
      </c>
      <c r="BD175" s="109">
        <f>BC175</f>
        <v>7</v>
      </c>
      <c r="BE175" s="186">
        <f>BE174+BE169+BE168</f>
        <v>0</v>
      </c>
      <c r="BF175" s="186">
        <f>BF174+BF169+BF168</f>
        <v>0</v>
      </c>
      <c r="BG175" s="186">
        <f>BG174+BG169+BG168</f>
        <v>0</v>
      </c>
      <c r="BH175" s="186">
        <f>BH174+BH169+BH168</f>
        <v>0</v>
      </c>
      <c r="BI175" s="186">
        <f>BH175+BG175+BF175+BE175</f>
        <v>0</v>
      </c>
      <c r="BJ175" s="186">
        <f>BJ174+BJ169+BJ168</f>
        <v>0</v>
      </c>
      <c r="BK175" s="186">
        <f>BK174+BK169+BK168</f>
        <v>0</v>
      </c>
      <c r="BL175" s="186">
        <f>BL174+BL169+BL168</f>
        <v>0</v>
      </c>
      <c r="BM175" s="186">
        <f>BM174+BM169+BM168</f>
        <v>0</v>
      </c>
      <c r="BN175" s="186">
        <f>BM175+BL175+BK175+BJ175</f>
        <v>0</v>
      </c>
      <c r="BO175" s="186">
        <f>BO174+BO169+BO168</f>
        <v>0</v>
      </c>
      <c r="BP175" s="186">
        <f>BP174+BP169+BP168</f>
        <v>0</v>
      </c>
      <c r="BQ175" s="186">
        <f>BQ174+BQ169+BQ168</f>
        <v>0</v>
      </c>
      <c r="BR175" s="186">
        <f>BR174+BR169+BR168</f>
        <v>0</v>
      </c>
      <c r="BS175" s="186">
        <f>BR175+BQ175+BP175+BO175</f>
        <v>0</v>
      </c>
      <c r="BT175" s="109"/>
      <c r="BU175" s="103">
        <f>BD175</f>
        <v>7</v>
      </c>
    </row>
    <row r="176" spans="1:73" ht="39" customHeight="1" thickBot="1">
      <c r="A176" s="175"/>
      <c r="B176" s="312" t="s">
        <v>973</v>
      </c>
      <c r="C176" s="313"/>
      <c r="D176" s="313"/>
      <c r="E176" s="313"/>
      <c r="F176" s="313"/>
      <c r="G176" s="314"/>
      <c r="H176" s="168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6"/>
      <c r="Y176" s="104"/>
      <c r="Z176" s="104"/>
      <c r="AA176" s="104"/>
      <c r="AB176" s="104"/>
      <c r="AC176" s="105"/>
      <c r="AD176" s="104"/>
      <c r="AE176" s="104"/>
      <c r="AF176" s="104"/>
      <c r="AG176" s="104"/>
      <c r="AH176" s="105"/>
      <c r="AI176" s="104"/>
      <c r="AJ176" s="104"/>
      <c r="AK176" s="104"/>
      <c r="AL176" s="104"/>
      <c r="AM176" s="105"/>
      <c r="AN176" s="106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6"/>
      <c r="BE176" s="131"/>
      <c r="BF176" s="131"/>
      <c r="BG176" s="131"/>
      <c r="BH176" s="131"/>
      <c r="BI176" s="105"/>
      <c r="BJ176" s="131"/>
      <c r="BK176" s="131"/>
      <c r="BL176" s="131"/>
      <c r="BM176" s="131"/>
      <c r="BN176" s="105"/>
      <c r="BO176" s="131"/>
      <c r="BP176" s="131"/>
      <c r="BQ176" s="131"/>
      <c r="BR176" s="131"/>
      <c r="BS176" s="105"/>
      <c r="BT176" s="106"/>
      <c r="BU176" s="132"/>
    </row>
    <row r="177" spans="1:73" ht="77.25" thickBot="1">
      <c r="A177" s="175">
        <v>139</v>
      </c>
      <c r="B177" s="318" t="s">
        <v>994</v>
      </c>
      <c r="C177" s="319"/>
      <c r="D177" s="209">
        <v>160</v>
      </c>
      <c r="E177" s="311">
        <v>471101001</v>
      </c>
      <c r="F177" s="310"/>
      <c r="G177" s="271" t="s">
        <v>99</v>
      </c>
      <c r="H177" s="93"/>
      <c r="I177" s="133"/>
      <c r="J177" s="133"/>
      <c r="K177" s="133"/>
      <c r="L177" s="133"/>
      <c r="M177" s="98">
        <f>L177+K177+J177+I177</f>
        <v>0</v>
      </c>
      <c r="N177" s="133"/>
      <c r="O177" s="133"/>
      <c r="P177" s="133"/>
      <c r="Q177" s="133"/>
      <c r="R177" s="98">
        <f>Q177+P177+O177+N177</f>
        <v>0</v>
      </c>
      <c r="S177" s="133"/>
      <c r="T177" s="133"/>
      <c r="U177" s="133"/>
      <c r="V177" s="133"/>
      <c r="W177" s="98">
        <f>V177+U177+T177+S177</f>
        <v>0</v>
      </c>
      <c r="X177" s="99"/>
      <c r="Y177" s="133"/>
      <c r="Z177" s="133"/>
      <c r="AA177" s="133"/>
      <c r="AB177" s="133"/>
      <c r="AC177" s="98">
        <f>AB177+AA177+Z177+Y177</f>
        <v>0</v>
      </c>
      <c r="AD177" s="133"/>
      <c r="AE177" s="133"/>
      <c r="AF177" s="133"/>
      <c r="AG177" s="133"/>
      <c r="AH177" s="98">
        <f>AG177+AF177+AE177+AD177</f>
        <v>0</v>
      </c>
      <c r="AI177" s="133"/>
      <c r="AJ177" s="133"/>
      <c r="AK177" s="133"/>
      <c r="AL177" s="133"/>
      <c r="AM177" s="98">
        <f>AL177+AK177+AJ177+AI177</f>
        <v>0</v>
      </c>
      <c r="AN177" s="99"/>
      <c r="AO177" s="133"/>
      <c r="AP177" s="133"/>
      <c r="AQ177" s="133"/>
      <c r="AR177" s="188"/>
      <c r="AS177" s="98">
        <f>AR177+AQ177+AP177+AO177</f>
        <v>0</v>
      </c>
      <c r="AT177" s="133"/>
      <c r="AU177" s="188"/>
      <c r="AV177" s="172"/>
      <c r="AW177" s="133"/>
      <c r="AX177" s="98">
        <f>AW177+AV177+AU177+AT177</f>
        <v>0</v>
      </c>
      <c r="AY177" s="133"/>
      <c r="AZ177" s="133"/>
      <c r="BA177" s="188"/>
      <c r="BB177" s="298">
        <v>1</v>
      </c>
      <c r="BC177" s="98">
        <f>BB177+BA177+AZ177+AY177</f>
        <v>1</v>
      </c>
      <c r="BD177" s="99"/>
      <c r="BE177" s="133"/>
      <c r="BF177" s="133"/>
      <c r="BG177" s="133"/>
      <c r="BH177" s="133"/>
      <c r="BI177" s="98">
        <f>BH177+BG177+BF177+BE177</f>
        <v>0</v>
      </c>
      <c r="BJ177" s="133"/>
      <c r="BK177" s="133"/>
      <c r="BL177" s="133"/>
      <c r="BM177" s="133"/>
      <c r="BN177" s="98">
        <f>BM177+BL177+BK177+BJ177</f>
        <v>0</v>
      </c>
      <c r="BO177" s="133"/>
      <c r="BP177" s="133"/>
      <c r="BQ177" s="133"/>
      <c r="BR177" s="133"/>
      <c r="BS177" s="98">
        <f>BR177+BQ177+BP177+BO177</f>
        <v>0</v>
      </c>
      <c r="BT177" s="99"/>
      <c r="BU177" s="136"/>
    </row>
    <row r="178" spans="1:73" ht="77.25" thickBot="1">
      <c r="A178" s="254">
        <v>140</v>
      </c>
      <c r="B178" s="249" t="s">
        <v>994</v>
      </c>
      <c r="C178" s="249"/>
      <c r="D178" s="238">
        <v>418</v>
      </c>
      <c r="E178" s="311">
        <v>471101001</v>
      </c>
      <c r="F178" s="310"/>
      <c r="G178" s="275" t="s">
        <v>1054</v>
      </c>
      <c r="H178" s="263"/>
      <c r="I178" s="133"/>
      <c r="J178" s="133"/>
      <c r="K178" s="133"/>
      <c r="L178" s="133"/>
      <c r="M178" s="98"/>
      <c r="N178" s="133"/>
      <c r="O178" s="133"/>
      <c r="P178" s="133"/>
      <c r="Q178" s="133"/>
      <c r="R178" s="98"/>
      <c r="S178" s="133"/>
      <c r="T178" s="133"/>
      <c r="U178" s="133"/>
      <c r="V178" s="133"/>
      <c r="W178" s="98"/>
      <c r="X178" s="99"/>
      <c r="Y178" s="133"/>
      <c r="Z178" s="133"/>
      <c r="AA178" s="133"/>
      <c r="AB178" s="133"/>
      <c r="AC178" s="98"/>
      <c r="AD178" s="133"/>
      <c r="AE178" s="133"/>
      <c r="AF178" s="133"/>
      <c r="AG178" s="133"/>
      <c r="AH178" s="98"/>
      <c r="AI178" s="133"/>
      <c r="AJ178" s="133"/>
      <c r="AK178" s="133"/>
      <c r="AL178" s="133"/>
      <c r="AM178" s="98"/>
      <c r="AN178" s="99"/>
      <c r="AO178" s="133"/>
      <c r="AP178" s="133"/>
      <c r="AQ178" s="133"/>
      <c r="AR178" s="188"/>
      <c r="AS178" s="98"/>
      <c r="AT178" s="133"/>
      <c r="AU178" s="188"/>
      <c r="AV178" s="172"/>
      <c r="AW178" s="133"/>
      <c r="AX178" s="98"/>
      <c r="AY178" s="133"/>
      <c r="AZ178" s="133"/>
      <c r="BA178" s="188"/>
      <c r="BB178" s="298">
        <v>1</v>
      </c>
      <c r="BC178" s="98"/>
      <c r="BD178" s="99"/>
      <c r="BE178" s="133"/>
      <c r="BF178" s="133"/>
      <c r="BG178" s="133"/>
      <c r="BH178" s="133"/>
      <c r="BI178" s="98"/>
      <c r="BJ178" s="133"/>
      <c r="BK178" s="133"/>
      <c r="BL178" s="133"/>
      <c r="BM178" s="133"/>
      <c r="BN178" s="98"/>
      <c r="BO178" s="133"/>
      <c r="BP178" s="133"/>
      <c r="BQ178" s="133"/>
      <c r="BR178" s="133"/>
      <c r="BS178" s="98"/>
      <c r="BT178" s="99"/>
      <c r="BU178" s="136"/>
    </row>
    <row r="179" spans="1:73" ht="39" customHeight="1" thickBot="1">
      <c r="A179" s="175"/>
      <c r="B179" s="320" t="s">
        <v>983</v>
      </c>
      <c r="C179" s="321"/>
      <c r="D179" s="321"/>
      <c r="E179" s="321"/>
      <c r="F179" s="321"/>
      <c r="G179" s="322"/>
      <c r="H179" s="160"/>
      <c r="I179" s="186" t="e">
        <f>#REF!+I177</f>
        <v>#REF!</v>
      </c>
      <c r="J179" s="186" t="e">
        <f>#REF!+J177</f>
        <v>#REF!</v>
      </c>
      <c r="K179" s="186" t="e">
        <f>#REF!+K177</f>
        <v>#REF!</v>
      </c>
      <c r="L179" s="186" t="e">
        <f>#REF!+L177</f>
        <v>#REF!</v>
      </c>
      <c r="M179" s="186" t="e">
        <f>L179+K179+J179+I179</f>
        <v>#REF!</v>
      </c>
      <c r="N179" s="186" t="e">
        <f>#REF!+N177</f>
        <v>#REF!</v>
      </c>
      <c r="O179" s="186" t="e">
        <f>#REF!+O177</f>
        <v>#REF!</v>
      </c>
      <c r="P179" s="186" t="e">
        <f>#REF!+P177</f>
        <v>#REF!</v>
      </c>
      <c r="Q179" s="186" t="e">
        <f>#REF!+Q177</f>
        <v>#REF!</v>
      </c>
      <c r="R179" s="186" t="e">
        <f>Q179+P179+O179+N179</f>
        <v>#REF!</v>
      </c>
      <c r="S179" s="186" t="e">
        <f>#REF!+S177</f>
        <v>#REF!</v>
      </c>
      <c r="T179" s="186" t="e">
        <f>#REF!+T177</f>
        <v>#REF!</v>
      </c>
      <c r="U179" s="186" t="e">
        <f>#REF!+U177</f>
        <v>#REF!</v>
      </c>
      <c r="V179" s="186" t="e">
        <f>#REF!+V177</f>
        <v>#REF!</v>
      </c>
      <c r="W179" s="186" t="e">
        <f>V179+U179+T179+S179</f>
        <v>#REF!</v>
      </c>
      <c r="X179" s="187" t="e">
        <f>W179+R179+M179</f>
        <v>#REF!</v>
      </c>
      <c r="Y179" s="186" t="e">
        <f>#REF!+Y177</f>
        <v>#REF!</v>
      </c>
      <c r="Z179" s="186" t="e">
        <f>#REF!+Z177</f>
        <v>#REF!</v>
      </c>
      <c r="AA179" s="186" t="e">
        <f>#REF!+AA177</f>
        <v>#REF!</v>
      </c>
      <c r="AB179" s="186" t="e">
        <f>#REF!+AB177</f>
        <v>#REF!</v>
      </c>
      <c r="AC179" s="186" t="e">
        <f>AB179+AA179+Z179+Y179</f>
        <v>#REF!</v>
      </c>
      <c r="AD179" s="186" t="e">
        <f>#REF!+AD177</f>
        <v>#REF!</v>
      </c>
      <c r="AE179" s="186" t="e">
        <f>#REF!+AE177</f>
        <v>#REF!</v>
      </c>
      <c r="AF179" s="186" t="e">
        <f>#REF!+AF177</f>
        <v>#REF!</v>
      </c>
      <c r="AG179" s="186" t="e">
        <f>#REF!+AG177</f>
        <v>#REF!</v>
      </c>
      <c r="AH179" s="186" t="e">
        <f>AG179+AF179+AE179+AD179</f>
        <v>#REF!</v>
      </c>
      <c r="AI179" s="186" t="e">
        <f>#REF!+AI177</f>
        <v>#REF!</v>
      </c>
      <c r="AJ179" s="186" t="e">
        <f>#REF!+AJ177</f>
        <v>#REF!</v>
      </c>
      <c r="AK179" s="186" t="e">
        <f>#REF!+AK177</f>
        <v>#REF!</v>
      </c>
      <c r="AL179" s="186" t="e">
        <f>#REF!+AL177</f>
        <v>#REF!</v>
      </c>
      <c r="AM179" s="186" t="e">
        <f>AL179+AK179+AJ179+AI179</f>
        <v>#REF!</v>
      </c>
      <c r="AN179" s="187" t="e">
        <f>AM179+AH179+AC179</f>
        <v>#REF!</v>
      </c>
      <c r="AO179" s="186" t="e">
        <f>#REF!+AO177</f>
        <v>#REF!</v>
      </c>
      <c r="AP179" s="186" t="e">
        <f>#REF!+AP177</f>
        <v>#REF!</v>
      </c>
      <c r="AQ179" s="186" t="e">
        <f>#REF!+AQ177</f>
        <v>#REF!</v>
      </c>
      <c r="AR179" s="102"/>
      <c r="AS179" s="102"/>
      <c r="AT179" s="186" t="e">
        <f>#REF!+AT177</f>
        <v>#REF!</v>
      </c>
      <c r="AU179" s="191">
        <f>AU177</f>
        <v>0</v>
      </c>
      <c r="AV179" s="191" t="e">
        <f>#REF!+AV177</f>
        <v>#REF!</v>
      </c>
      <c r="AW179" s="191" t="e">
        <f>#REF!+AW177</f>
        <v>#REF!</v>
      </c>
      <c r="AX179" s="191">
        <f>AU179</f>
        <v>0</v>
      </c>
      <c r="AY179" s="186" t="e">
        <f>#REF!+AY177</f>
        <v>#REF!</v>
      </c>
      <c r="AZ179" s="186" t="e">
        <f>#REF!+AZ177</f>
        <v>#REF!</v>
      </c>
      <c r="BA179" s="102"/>
      <c r="BB179" s="102">
        <f>BB178+BB177</f>
        <v>2</v>
      </c>
      <c r="BC179" s="102">
        <f>BB179</f>
        <v>2</v>
      </c>
      <c r="BD179" s="109">
        <f>BC179</f>
        <v>2</v>
      </c>
      <c r="BE179" s="186" t="e">
        <f>#REF!+BE177</f>
        <v>#REF!</v>
      </c>
      <c r="BF179" s="186" t="e">
        <f>#REF!+BF177</f>
        <v>#REF!</v>
      </c>
      <c r="BG179" s="186" t="e">
        <f>#REF!+BG177</f>
        <v>#REF!</v>
      </c>
      <c r="BH179" s="186" t="e">
        <f>#REF!+BH177</f>
        <v>#REF!</v>
      </c>
      <c r="BI179" s="186" t="e">
        <f>BH179+BG179+BF179+BE179</f>
        <v>#REF!</v>
      </c>
      <c r="BJ179" s="186" t="e">
        <f>#REF!+BJ177</f>
        <v>#REF!</v>
      </c>
      <c r="BK179" s="186" t="e">
        <f>#REF!+BK177</f>
        <v>#REF!</v>
      </c>
      <c r="BL179" s="186" t="e">
        <f>#REF!+BL177</f>
        <v>#REF!</v>
      </c>
      <c r="BM179" s="186" t="e">
        <f>#REF!+BM177</f>
        <v>#REF!</v>
      </c>
      <c r="BN179" s="186" t="e">
        <f>BM179+BL179+BK179+BJ179</f>
        <v>#REF!</v>
      </c>
      <c r="BO179" s="186" t="e">
        <f>#REF!+BO177</f>
        <v>#REF!</v>
      </c>
      <c r="BP179" s="186" t="e">
        <f>#REF!+BP177</f>
        <v>#REF!</v>
      </c>
      <c r="BQ179" s="186" t="e">
        <f>#REF!+BQ177</f>
        <v>#REF!</v>
      </c>
      <c r="BR179" s="186" t="e">
        <f>#REF!+BR177</f>
        <v>#REF!</v>
      </c>
      <c r="BS179" s="186" t="e">
        <f>BR179+BQ179+BP179+BO179</f>
        <v>#REF!</v>
      </c>
      <c r="BT179" s="109"/>
      <c r="BU179" s="103">
        <f>BD179</f>
        <v>2</v>
      </c>
    </row>
    <row r="180" spans="1:73" ht="38.25" customHeight="1" thickBot="1">
      <c r="A180" s="175"/>
      <c r="B180" s="373" t="s">
        <v>966</v>
      </c>
      <c r="C180" s="374"/>
      <c r="D180" s="374"/>
      <c r="E180" s="374"/>
      <c r="F180" s="374"/>
      <c r="G180" s="375"/>
      <c r="H180" s="164"/>
      <c r="I180" s="122"/>
      <c r="J180" s="123"/>
      <c r="K180" s="123"/>
      <c r="L180" s="123"/>
      <c r="M180" s="124"/>
      <c r="N180" s="122"/>
      <c r="O180" s="122"/>
      <c r="P180" s="122"/>
      <c r="Q180" s="122"/>
      <c r="R180" s="124"/>
      <c r="S180" s="122"/>
      <c r="T180" s="122"/>
      <c r="U180" s="122"/>
      <c r="V180" s="125"/>
      <c r="W180" s="124"/>
      <c r="X180" s="126"/>
      <c r="Y180" s="125"/>
      <c r="Z180" s="125"/>
      <c r="AA180" s="125"/>
      <c r="AB180" s="125"/>
      <c r="AC180" s="124"/>
      <c r="AD180" s="125"/>
      <c r="AE180" s="125"/>
      <c r="AF180" s="125"/>
      <c r="AG180" s="125"/>
      <c r="AH180" s="124"/>
      <c r="AI180" s="125"/>
      <c r="AJ180" s="125"/>
      <c r="AK180" s="125"/>
      <c r="AL180" s="125"/>
      <c r="AM180" s="124"/>
      <c r="AN180" s="126"/>
      <c r="AO180" s="125"/>
      <c r="AP180" s="125"/>
      <c r="AQ180" s="125"/>
      <c r="AR180" s="125"/>
      <c r="AS180" s="124"/>
      <c r="AT180" s="125"/>
      <c r="AU180" s="125"/>
      <c r="AV180" s="125"/>
      <c r="AW180" s="125"/>
      <c r="AX180" s="124"/>
      <c r="AY180" s="125"/>
      <c r="AZ180" s="125"/>
      <c r="BA180" s="125"/>
      <c r="BB180" s="125"/>
      <c r="BC180" s="124"/>
      <c r="BD180" s="126"/>
      <c r="BE180" s="125"/>
      <c r="BF180" s="127"/>
      <c r="BG180" s="127"/>
      <c r="BH180" s="127"/>
      <c r="BI180" s="124"/>
      <c r="BJ180" s="127"/>
      <c r="BK180" s="127"/>
      <c r="BL180" s="127"/>
      <c r="BM180" s="127"/>
      <c r="BN180" s="124"/>
      <c r="BO180" s="127"/>
      <c r="BP180" s="127"/>
      <c r="BQ180" s="127"/>
      <c r="BR180" s="127"/>
      <c r="BS180" s="124"/>
      <c r="BT180" s="126"/>
      <c r="BU180" s="128"/>
    </row>
    <row r="181" spans="1:73" ht="39" thickBot="1">
      <c r="A181" s="175">
        <v>141</v>
      </c>
      <c r="B181" s="318" t="s">
        <v>994</v>
      </c>
      <c r="C181" s="319"/>
      <c r="D181" s="232" t="s">
        <v>989</v>
      </c>
      <c r="E181" s="371">
        <v>470000000</v>
      </c>
      <c r="F181" s="372"/>
      <c r="G181" s="269" t="s">
        <v>987</v>
      </c>
      <c r="H181" s="88"/>
      <c r="I181" s="113"/>
      <c r="J181" s="113"/>
      <c r="K181" s="113"/>
      <c r="L181" s="113"/>
      <c r="M181" s="114">
        <f>L181+K181+J181+I181</f>
        <v>0</v>
      </c>
      <c r="N181" s="113"/>
      <c r="O181" s="113"/>
      <c r="P181" s="113"/>
      <c r="Q181" s="113"/>
      <c r="R181" s="114">
        <f>Q181+P181+O181+N181</f>
        <v>0</v>
      </c>
      <c r="S181" s="113"/>
      <c r="T181" s="113"/>
      <c r="U181" s="113"/>
      <c r="V181" s="113"/>
      <c r="W181" s="114">
        <f>V181+U181+T181+S181</f>
        <v>0</v>
      </c>
      <c r="X181" s="117"/>
      <c r="Y181" s="113"/>
      <c r="Z181" s="113"/>
      <c r="AA181" s="113"/>
      <c r="AB181" s="113"/>
      <c r="AC181" s="114">
        <f>AB181+AA181+Z181+Y181</f>
        <v>0</v>
      </c>
      <c r="AD181" s="113"/>
      <c r="AE181" s="113"/>
      <c r="AF181" s="113"/>
      <c r="AG181" s="113"/>
      <c r="AH181" s="114">
        <f>AG181+AF181+AE181+AD181</f>
        <v>0</v>
      </c>
      <c r="AI181" s="113"/>
      <c r="AJ181" s="113"/>
      <c r="AK181" s="113"/>
      <c r="AL181" s="113"/>
      <c r="AM181" s="114">
        <f>AL181+AK181+AJ181+AI181</f>
        <v>0</v>
      </c>
      <c r="AN181" s="117"/>
      <c r="AO181" s="113"/>
      <c r="AP181" s="113"/>
      <c r="AQ181" s="113"/>
      <c r="AR181" s="113"/>
      <c r="AS181" s="114">
        <f>AR181+AQ181+AP181+AO181</f>
        <v>0</v>
      </c>
      <c r="AT181" s="195"/>
      <c r="AU181" s="219"/>
      <c r="AV181" s="195"/>
      <c r="AW181" s="219"/>
      <c r="AX181" s="114">
        <f>AW181+AV181+AU181+AT181</f>
        <v>0</v>
      </c>
      <c r="AY181" s="113"/>
      <c r="AZ181" s="113"/>
      <c r="BA181" s="195"/>
      <c r="BB181" s="295">
        <v>1</v>
      </c>
      <c r="BC181" s="114">
        <f>BB181+BA181+AZ181+AY181</f>
        <v>1</v>
      </c>
      <c r="BD181" s="117"/>
      <c r="BE181" s="113"/>
      <c r="BF181" s="113"/>
      <c r="BG181" s="113"/>
      <c r="BH181" s="113"/>
      <c r="BI181" s="114">
        <f>BH181+BG181+BF181+BE181</f>
        <v>0</v>
      </c>
      <c r="BJ181" s="113"/>
      <c r="BK181" s="113"/>
      <c r="BL181" s="113"/>
      <c r="BM181" s="113"/>
      <c r="BN181" s="114">
        <f>BM181+BL181+BK181+BJ181</f>
        <v>0</v>
      </c>
      <c r="BO181" s="113"/>
      <c r="BP181" s="113"/>
      <c r="BQ181" s="113"/>
      <c r="BR181" s="113"/>
      <c r="BS181" s="114">
        <f>BR181+BQ181+BP181+BO181</f>
        <v>0</v>
      </c>
      <c r="BT181" s="117"/>
      <c r="BU181" s="121"/>
    </row>
    <row r="182" spans="1:73" ht="39" thickBot="1">
      <c r="A182" s="254">
        <v>142</v>
      </c>
      <c r="B182" s="287" t="s">
        <v>994</v>
      </c>
      <c r="C182" s="250"/>
      <c r="D182" s="285">
        <v>437</v>
      </c>
      <c r="E182" s="307">
        <v>470501001</v>
      </c>
      <c r="F182" s="325"/>
      <c r="G182" s="269" t="s">
        <v>1070</v>
      </c>
      <c r="H182" s="88"/>
      <c r="I182" s="133"/>
      <c r="J182" s="133"/>
      <c r="K182" s="133"/>
      <c r="L182" s="133"/>
      <c r="M182" s="98"/>
      <c r="N182" s="133"/>
      <c r="O182" s="133"/>
      <c r="P182" s="133"/>
      <c r="Q182" s="133"/>
      <c r="R182" s="98"/>
      <c r="S182" s="133"/>
      <c r="T182" s="133"/>
      <c r="U182" s="133"/>
      <c r="V182" s="133"/>
      <c r="W182" s="98"/>
      <c r="X182" s="99"/>
      <c r="Y182" s="133"/>
      <c r="Z182" s="133"/>
      <c r="AA182" s="133"/>
      <c r="AB182" s="133"/>
      <c r="AC182" s="98"/>
      <c r="AD182" s="133"/>
      <c r="AE182" s="133"/>
      <c r="AF182" s="133"/>
      <c r="AG182" s="133"/>
      <c r="AH182" s="98"/>
      <c r="AI182" s="133"/>
      <c r="AJ182" s="133"/>
      <c r="AK182" s="133"/>
      <c r="AL182" s="133"/>
      <c r="AM182" s="98"/>
      <c r="AN182" s="99"/>
      <c r="AO182" s="133"/>
      <c r="AP182" s="133"/>
      <c r="AQ182" s="133"/>
      <c r="AR182" s="133"/>
      <c r="AS182" s="98"/>
      <c r="AT182" s="188"/>
      <c r="AU182" s="172"/>
      <c r="AV182" s="188"/>
      <c r="AW182" s="172"/>
      <c r="AX182" s="98"/>
      <c r="AY182" s="133"/>
      <c r="AZ182" s="133"/>
      <c r="BA182" s="188"/>
      <c r="BB182" s="298">
        <v>1</v>
      </c>
      <c r="BC182" s="98"/>
      <c r="BD182" s="99"/>
      <c r="BE182" s="133"/>
      <c r="BF182" s="133"/>
      <c r="BG182" s="133"/>
      <c r="BH182" s="133"/>
      <c r="BI182" s="98"/>
      <c r="BJ182" s="133"/>
      <c r="BK182" s="133"/>
      <c r="BL182" s="133"/>
      <c r="BM182" s="133"/>
      <c r="BN182" s="98"/>
      <c r="BO182" s="133"/>
      <c r="BP182" s="133"/>
      <c r="BQ182" s="133"/>
      <c r="BR182" s="133"/>
      <c r="BS182" s="98"/>
      <c r="BT182" s="99"/>
      <c r="BU182" s="100"/>
    </row>
    <row r="183" spans="1:73" ht="77.25" thickBot="1">
      <c r="A183" s="266">
        <v>143</v>
      </c>
      <c r="B183" s="318" t="s">
        <v>994</v>
      </c>
      <c r="C183" s="319"/>
      <c r="D183" s="223">
        <v>306</v>
      </c>
      <c r="E183" s="307">
        <v>470501001</v>
      </c>
      <c r="F183" s="325"/>
      <c r="G183" s="267" t="s">
        <v>1000</v>
      </c>
      <c r="H183" s="86"/>
      <c r="I183" s="140"/>
      <c r="J183" s="140"/>
      <c r="K183" s="140"/>
      <c r="L183" s="140"/>
      <c r="M183" s="137">
        <f>L183+K183+J183+I183</f>
        <v>0</v>
      </c>
      <c r="N183" s="140"/>
      <c r="O183" s="140"/>
      <c r="P183" s="140"/>
      <c r="Q183" s="140"/>
      <c r="R183" s="137">
        <f>Q183+P183+O183+N183</f>
        <v>0</v>
      </c>
      <c r="S183" s="140"/>
      <c r="T183" s="140"/>
      <c r="U183" s="140"/>
      <c r="V183" s="140"/>
      <c r="W183" s="137">
        <f>V183+U183+T183+S183</f>
        <v>0</v>
      </c>
      <c r="X183" s="99"/>
      <c r="Y183" s="140"/>
      <c r="Z183" s="140"/>
      <c r="AA183" s="140"/>
      <c r="AB183" s="140"/>
      <c r="AC183" s="137">
        <f>AB183+AA183+Z183+Y183</f>
        <v>0</v>
      </c>
      <c r="AD183" s="140"/>
      <c r="AE183" s="140"/>
      <c r="AF183" s="140"/>
      <c r="AG183" s="140"/>
      <c r="AH183" s="137">
        <f>AG183+AF183+AE183+AD183</f>
        <v>0</v>
      </c>
      <c r="AI183" s="140"/>
      <c r="AJ183" s="140"/>
      <c r="AK183" s="140"/>
      <c r="AL183" s="140"/>
      <c r="AM183" s="137">
        <f>AL183+AK183+AJ183+AI183</f>
        <v>0</v>
      </c>
      <c r="AN183" s="99"/>
      <c r="AO183" s="140"/>
      <c r="AP183" s="140"/>
      <c r="AQ183" s="140"/>
      <c r="AR183" s="140"/>
      <c r="AS183" s="137">
        <f>AR183+AQ183+AP183+AO183</f>
        <v>0</v>
      </c>
      <c r="AT183" s="196"/>
      <c r="AU183" s="196"/>
      <c r="AV183" s="196"/>
      <c r="AW183" s="220"/>
      <c r="AX183" s="137">
        <f>AW183+AV183+AU183+AT183</f>
        <v>0</v>
      </c>
      <c r="AY183" s="140"/>
      <c r="AZ183" s="140"/>
      <c r="BA183" s="196"/>
      <c r="BB183" s="298">
        <v>1</v>
      </c>
      <c r="BC183" s="137">
        <f>BB183+BA183+AZ183+AY183</f>
        <v>1</v>
      </c>
      <c r="BD183" s="99"/>
      <c r="BE183" s="140"/>
      <c r="BF183" s="140"/>
      <c r="BG183" s="140"/>
      <c r="BH183" s="140"/>
      <c r="BI183" s="137">
        <f>BH183+BG183+BF183+BE183</f>
        <v>0</v>
      </c>
      <c r="BJ183" s="140"/>
      <c r="BK183" s="140"/>
      <c r="BL183" s="140"/>
      <c r="BM183" s="140"/>
      <c r="BN183" s="137">
        <f>BM183+BL183+BK183+BJ183</f>
        <v>0</v>
      </c>
      <c r="BO183" s="140"/>
      <c r="BP183" s="140"/>
      <c r="BQ183" s="140"/>
      <c r="BR183" s="140"/>
      <c r="BS183" s="137">
        <f>BR183+BQ183+BP183+BO183</f>
        <v>0</v>
      </c>
      <c r="BT183" s="99"/>
      <c r="BU183" s="100"/>
    </row>
    <row r="184" spans="1:73" ht="77.25" thickBot="1">
      <c r="A184" s="266">
        <v>144</v>
      </c>
      <c r="B184" s="318" t="s">
        <v>994</v>
      </c>
      <c r="C184" s="319"/>
      <c r="D184" s="228">
        <v>149</v>
      </c>
      <c r="E184" s="309">
        <v>470501001</v>
      </c>
      <c r="F184" s="310"/>
      <c r="G184" s="269" t="s">
        <v>685</v>
      </c>
      <c r="H184" s="88"/>
      <c r="I184" s="140"/>
      <c r="J184" s="140"/>
      <c r="K184" s="140"/>
      <c r="L184" s="140"/>
      <c r="M184" s="137">
        <f>L184+K184+J184+I184</f>
        <v>0</v>
      </c>
      <c r="N184" s="140"/>
      <c r="O184" s="140"/>
      <c r="P184" s="140"/>
      <c r="Q184" s="140"/>
      <c r="R184" s="137">
        <f>Q184+P184+O184+N184</f>
        <v>0</v>
      </c>
      <c r="S184" s="140"/>
      <c r="T184" s="140"/>
      <c r="U184" s="140"/>
      <c r="V184" s="140"/>
      <c r="W184" s="137">
        <f>V184+U184+T184+S184</f>
        <v>0</v>
      </c>
      <c r="X184" s="99"/>
      <c r="Y184" s="140"/>
      <c r="Z184" s="140"/>
      <c r="AA184" s="140"/>
      <c r="AB184" s="140"/>
      <c r="AC184" s="137">
        <f>AB184+AA184+Z184+Y184</f>
        <v>0</v>
      </c>
      <c r="AD184" s="140"/>
      <c r="AE184" s="140"/>
      <c r="AF184" s="140"/>
      <c r="AG184" s="140"/>
      <c r="AH184" s="137">
        <f>AG184+AF184+AE184+AD184</f>
        <v>0</v>
      </c>
      <c r="AI184" s="140"/>
      <c r="AJ184" s="140"/>
      <c r="AK184" s="140"/>
      <c r="AL184" s="140"/>
      <c r="AM184" s="137">
        <f>AL184+AK184+AJ184+AI184</f>
        <v>0</v>
      </c>
      <c r="AN184" s="99"/>
      <c r="AO184" s="140"/>
      <c r="AP184" s="140"/>
      <c r="AQ184" s="140"/>
      <c r="AR184" s="140"/>
      <c r="AS184" s="137">
        <f>AR184+AQ184+AP184+AO184</f>
        <v>0</v>
      </c>
      <c r="AT184" s="196"/>
      <c r="AU184" s="196"/>
      <c r="AV184" s="196"/>
      <c r="AW184" s="220"/>
      <c r="AX184" s="137">
        <f>AW184+AV184+AU184+AT184</f>
        <v>0</v>
      </c>
      <c r="AY184" s="140"/>
      <c r="AZ184" s="140"/>
      <c r="BA184" s="196"/>
      <c r="BB184" s="298">
        <v>1</v>
      </c>
      <c r="BC184" s="137">
        <f>BB184+BA184+AZ184+AY184</f>
        <v>1</v>
      </c>
      <c r="BD184" s="99"/>
      <c r="BE184" s="140"/>
      <c r="BF184" s="140"/>
      <c r="BG184" s="140"/>
      <c r="BH184" s="140"/>
      <c r="BI184" s="137">
        <f>BH184+BG184+BF184+BE184</f>
        <v>0</v>
      </c>
      <c r="BJ184" s="140"/>
      <c r="BK184" s="140"/>
      <c r="BL184" s="140"/>
      <c r="BM184" s="140"/>
      <c r="BN184" s="137">
        <f>BM184+BL184+BK184+BJ184</f>
        <v>0</v>
      </c>
      <c r="BO184" s="140"/>
      <c r="BP184" s="140"/>
      <c r="BQ184" s="140"/>
      <c r="BR184" s="140"/>
      <c r="BS184" s="137">
        <f>BR184+BQ184+BP184+BO184</f>
        <v>0</v>
      </c>
      <c r="BT184" s="99"/>
      <c r="BU184" s="100"/>
    </row>
    <row r="185" spans="1:73" ht="37.5" customHeight="1" thickBot="1">
      <c r="A185" s="327"/>
      <c r="B185" s="320" t="s">
        <v>983</v>
      </c>
      <c r="C185" s="321"/>
      <c r="D185" s="321"/>
      <c r="E185" s="321"/>
      <c r="F185" s="321"/>
      <c r="G185" s="322"/>
      <c r="H185" s="160"/>
      <c r="I185" s="186" t="e">
        <f>#REF!+I181</f>
        <v>#REF!</v>
      </c>
      <c r="J185" s="186" t="e">
        <f>#REF!+J181</f>
        <v>#REF!</v>
      </c>
      <c r="K185" s="186" t="e">
        <f>#REF!+K181</f>
        <v>#REF!</v>
      </c>
      <c r="L185" s="186" t="e">
        <f>#REF!+L181</f>
        <v>#REF!</v>
      </c>
      <c r="M185" s="186" t="e">
        <f>L185+K185+J185+I185</f>
        <v>#REF!</v>
      </c>
      <c r="N185" s="186" t="e">
        <f>#REF!+N181</f>
        <v>#REF!</v>
      </c>
      <c r="O185" s="186" t="e">
        <f>#REF!+O181</f>
        <v>#REF!</v>
      </c>
      <c r="P185" s="186" t="e">
        <f>#REF!+P181</f>
        <v>#REF!</v>
      </c>
      <c r="Q185" s="186" t="e">
        <f>#REF!+Q181</f>
        <v>#REF!</v>
      </c>
      <c r="R185" s="186" t="e">
        <f>Q185+P185+O185+N185</f>
        <v>#REF!</v>
      </c>
      <c r="S185" s="186" t="e">
        <f>#REF!+S181</f>
        <v>#REF!</v>
      </c>
      <c r="T185" s="186" t="e">
        <f>#REF!+T181</f>
        <v>#REF!</v>
      </c>
      <c r="U185" s="186" t="e">
        <f>#REF!+U181</f>
        <v>#REF!</v>
      </c>
      <c r="V185" s="186" t="e">
        <f>#REF!+V181</f>
        <v>#REF!</v>
      </c>
      <c r="W185" s="186" t="e">
        <f>V185+U185+T185+S185</f>
        <v>#REF!</v>
      </c>
      <c r="X185" s="187" t="e">
        <f>W185+R185+M185</f>
        <v>#REF!</v>
      </c>
      <c r="Y185" s="186" t="e">
        <f>#REF!+Y181</f>
        <v>#REF!</v>
      </c>
      <c r="Z185" s="186" t="e">
        <f>#REF!+Z181</f>
        <v>#REF!</v>
      </c>
      <c r="AA185" s="186" t="e">
        <f>#REF!+AA181</f>
        <v>#REF!</v>
      </c>
      <c r="AB185" s="186" t="e">
        <f>#REF!+AB181</f>
        <v>#REF!</v>
      </c>
      <c r="AC185" s="186" t="e">
        <f>AB185+AA185+Z185+Y185</f>
        <v>#REF!</v>
      </c>
      <c r="AD185" s="186" t="e">
        <f>#REF!+AD181</f>
        <v>#REF!</v>
      </c>
      <c r="AE185" s="186" t="e">
        <f>#REF!+AE181</f>
        <v>#REF!</v>
      </c>
      <c r="AF185" s="186" t="e">
        <f>#REF!+AF181</f>
        <v>#REF!</v>
      </c>
      <c r="AG185" s="186" t="e">
        <f>#REF!+AG181</f>
        <v>#REF!</v>
      </c>
      <c r="AH185" s="186" t="e">
        <f>AG185+AF185+AE185+AD185</f>
        <v>#REF!</v>
      </c>
      <c r="AI185" s="186" t="e">
        <f>#REF!+AI181</f>
        <v>#REF!</v>
      </c>
      <c r="AJ185" s="186" t="e">
        <f>#REF!+AJ181</f>
        <v>#REF!</v>
      </c>
      <c r="AK185" s="186" t="e">
        <f>#REF!+AK181</f>
        <v>#REF!</v>
      </c>
      <c r="AL185" s="186" t="e">
        <f>#REF!+AL181</f>
        <v>#REF!</v>
      </c>
      <c r="AM185" s="186" t="e">
        <f>AL185+AK185+AJ185+AI185</f>
        <v>#REF!</v>
      </c>
      <c r="AN185" s="187" t="e">
        <f>AM185+AH185+AC185</f>
        <v>#REF!</v>
      </c>
      <c r="AO185" s="186" t="e">
        <f>#REF!+AO181</f>
        <v>#REF!</v>
      </c>
      <c r="AP185" s="186" t="e">
        <f>#REF!+AP181</f>
        <v>#REF!</v>
      </c>
      <c r="AQ185" s="186" t="e">
        <f>#REF!+AQ181</f>
        <v>#REF!</v>
      </c>
      <c r="AR185" s="186" t="e">
        <f>#REF!+AR181</f>
        <v>#REF!</v>
      </c>
      <c r="AS185" s="186" t="e">
        <f>AR185+AQ185+AP185+AO185</f>
        <v>#REF!</v>
      </c>
      <c r="AT185" s="102"/>
      <c r="AU185" s="186" t="e">
        <f>#REF!+AU181</f>
        <v>#REF!</v>
      </c>
      <c r="AV185" s="191">
        <f>AV184+AV183+AV181</f>
        <v>0</v>
      </c>
      <c r="AW185" s="191" t="e">
        <f>#REF!+AW181</f>
        <v>#REF!</v>
      </c>
      <c r="AX185" s="191">
        <f>AV185</f>
        <v>0</v>
      </c>
      <c r="AY185" s="186" t="e">
        <f>#REF!+AY181</f>
        <v>#REF!</v>
      </c>
      <c r="AZ185" s="186" t="e">
        <f>#REF!+AZ181</f>
        <v>#REF!</v>
      </c>
      <c r="BA185" s="102"/>
      <c r="BB185" s="102">
        <f>BB184+BB183+BB182+BB181</f>
        <v>4</v>
      </c>
      <c r="BC185" s="102">
        <f>BB185</f>
        <v>4</v>
      </c>
      <c r="BD185" s="109">
        <f>BC185</f>
        <v>4</v>
      </c>
      <c r="BE185" s="186" t="e">
        <f>#REF!+BE181</f>
        <v>#REF!</v>
      </c>
      <c r="BF185" s="186" t="e">
        <f>#REF!+BF181</f>
        <v>#REF!</v>
      </c>
      <c r="BG185" s="186" t="e">
        <f>#REF!+BG181</f>
        <v>#REF!</v>
      </c>
      <c r="BH185" s="186" t="e">
        <f>#REF!+BH181</f>
        <v>#REF!</v>
      </c>
      <c r="BI185" s="186" t="e">
        <f>BH185+BG185+BF185+BE185</f>
        <v>#REF!</v>
      </c>
      <c r="BJ185" s="186" t="e">
        <f>#REF!+BJ181</f>
        <v>#REF!</v>
      </c>
      <c r="BK185" s="186" t="e">
        <f>#REF!+BK181</f>
        <v>#REF!</v>
      </c>
      <c r="BL185" s="186" t="e">
        <f>#REF!+BL181</f>
        <v>#REF!</v>
      </c>
      <c r="BM185" s="186" t="e">
        <f>#REF!+BM181</f>
        <v>#REF!</v>
      </c>
      <c r="BN185" s="186" t="e">
        <f>BM185+BL185+BK185+BJ185</f>
        <v>#REF!</v>
      </c>
      <c r="BO185" s="186" t="e">
        <f>#REF!+BO181</f>
        <v>#REF!</v>
      </c>
      <c r="BP185" s="186" t="e">
        <f>#REF!+BP181</f>
        <v>#REF!</v>
      </c>
      <c r="BQ185" s="186" t="e">
        <f>#REF!+BQ181</f>
        <v>#REF!</v>
      </c>
      <c r="BR185" s="186" t="e">
        <f>#REF!+BR181</f>
        <v>#REF!</v>
      </c>
      <c r="BS185" s="186" t="e">
        <f>BR185+BQ185+BP185+BO185</f>
        <v>#REF!</v>
      </c>
      <c r="BT185" s="109"/>
      <c r="BU185" s="103">
        <f>BD185</f>
        <v>4</v>
      </c>
    </row>
    <row r="186" spans="1:73" ht="38.25" customHeight="1" thickBot="1">
      <c r="A186" s="327"/>
      <c r="B186" s="312" t="s">
        <v>964</v>
      </c>
      <c r="C186" s="313"/>
      <c r="D186" s="313"/>
      <c r="E186" s="313"/>
      <c r="F186" s="313"/>
      <c r="G186" s="314"/>
      <c r="H186" s="157"/>
      <c r="I186" s="122"/>
      <c r="J186" s="123"/>
      <c r="K186" s="123"/>
      <c r="L186" s="123"/>
      <c r="M186" s="124"/>
      <c r="N186" s="122"/>
      <c r="O186" s="122"/>
      <c r="P186" s="122"/>
      <c r="Q186" s="122"/>
      <c r="R186" s="124"/>
      <c r="S186" s="122"/>
      <c r="T186" s="122"/>
      <c r="U186" s="122"/>
      <c r="V186" s="125"/>
      <c r="W186" s="124"/>
      <c r="X186" s="126"/>
      <c r="Y186" s="125"/>
      <c r="Z186" s="125"/>
      <c r="AA186" s="125"/>
      <c r="AB186" s="125"/>
      <c r="AC186" s="124"/>
      <c r="AD186" s="125"/>
      <c r="AE186" s="125"/>
      <c r="AF186" s="125"/>
      <c r="AG186" s="125"/>
      <c r="AH186" s="124"/>
      <c r="AI186" s="125"/>
      <c r="AJ186" s="125"/>
      <c r="AK186" s="125"/>
      <c r="AL186" s="125"/>
      <c r="AM186" s="124"/>
      <c r="AN186" s="126"/>
      <c r="AO186" s="125"/>
      <c r="AP186" s="125"/>
      <c r="AQ186" s="125"/>
      <c r="AR186" s="125"/>
      <c r="AS186" s="124"/>
      <c r="AT186" s="125"/>
      <c r="AU186" s="125"/>
      <c r="AV186" s="125"/>
      <c r="AW186" s="125"/>
      <c r="AX186" s="124"/>
      <c r="AY186" s="125"/>
      <c r="AZ186" s="125"/>
      <c r="BA186" s="125"/>
      <c r="BB186" s="125"/>
      <c r="BC186" s="124"/>
      <c r="BD186" s="126"/>
      <c r="BE186" s="125"/>
      <c r="BF186" s="127"/>
      <c r="BG186" s="127"/>
      <c r="BH186" s="127"/>
      <c r="BI186" s="124"/>
      <c r="BJ186" s="127"/>
      <c r="BK186" s="127"/>
      <c r="BL186" s="127"/>
      <c r="BM186" s="127"/>
      <c r="BN186" s="124"/>
      <c r="BO186" s="127"/>
      <c r="BP186" s="127"/>
      <c r="BQ186" s="127"/>
      <c r="BR186" s="127"/>
      <c r="BS186" s="124"/>
      <c r="BT186" s="126"/>
      <c r="BU186" s="128"/>
    </row>
    <row r="187" spans="1:73" ht="77.25" thickBot="1">
      <c r="A187" s="175">
        <v>145</v>
      </c>
      <c r="B187" s="318" t="s">
        <v>994</v>
      </c>
      <c r="C187" s="319"/>
      <c r="D187" s="209">
        <v>134</v>
      </c>
      <c r="E187" s="309">
        <v>471201001</v>
      </c>
      <c r="F187" s="310"/>
      <c r="G187" s="269" t="s">
        <v>165</v>
      </c>
      <c r="H187" s="88"/>
      <c r="I187" s="113"/>
      <c r="J187" s="113"/>
      <c r="K187" s="113"/>
      <c r="L187" s="113"/>
      <c r="M187" s="129">
        <f t="shared" ref="M187:M190" si="48">L187+K187+J187+I187</f>
        <v>0</v>
      </c>
      <c r="N187" s="113"/>
      <c r="O187" s="113"/>
      <c r="P187" s="113"/>
      <c r="Q187" s="113"/>
      <c r="R187" s="129">
        <f t="shared" ref="R187:R190" si="49">Q187+P187+O187+N187</f>
        <v>0</v>
      </c>
      <c r="S187" s="113"/>
      <c r="T187" s="113"/>
      <c r="U187" s="113"/>
      <c r="V187" s="113"/>
      <c r="W187" s="129">
        <f t="shared" ref="W187:W190" si="50">V187+U187+T187+S187</f>
        <v>0</v>
      </c>
      <c r="X187" s="117"/>
      <c r="Y187" s="113"/>
      <c r="Z187" s="113"/>
      <c r="AA187" s="113"/>
      <c r="AB187" s="113"/>
      <c r="AC187" s="129">
        <f t="shared" ref="AC187:AC190" si="51">AB187+AA187+Z187+Y187</f>
        <v>0</v>
      </c>
      <c r="AD187" s="113"/>
      <c r="AE187" s="113"/>
      <c r="AF187" s="113"/>
      <c r="AG187" s="113"/>
      <c r="AH187" s="129">
        <f t="shared" ref="AH187:AH190" si="52">AG187+AF187+AE187+AD187</f>
        <v>0</v>
      </c>
      <c r="AI187" s="113"/>
      <c r="AJ187" s="113"/>
      <c r="AK187" s="113"/>
      <c r="AL187" s="113"/>
      <c r="AM187" s="129">
        <f t="shared" ref="AM187:AM190" si="53">AL187+AK187+AJ187+AI187</f>
        <v>0</v>
      </c>
      <c r="AN187" s="117"/>
      <c r="AO187" s="113"/>
      <c r="AP187" s="113"/>
      <c r="AQ187" s="113"/>
      <c r="AR187" s="113"/>
      <c r="AS187" s="129">
        <f t="shared" ref="AS187:AS190" si="54">AR187+AQ187+AP187+AO187</f>
        <v>0</v>
      </c>
      <c r="AT187" s="113"/>
      <c r="AU187" s="195"/>
      <c r="AV187" s="195"/>
      <c r="AW187" s="195"/>
      <c r="AX187" s="129">
        <f t="shared" ref="AX187:AX189" si="55">AW187+AV187+AU187+AT187</f>
        <v>0</v>
      </c>
      <c r="AY187" s="219"/>
      <c r="AZ187" s="219"/>
      <c r="BA187" s="113"/>
      <c r="BB187" s="195"/>
      <c r="BC187" s="129">
        <f t="shared" ref="BC187:BC189" si="56">BB187+BA187+AZ187+AY187</f>
        <v>0</v>
      </c>
      <c r="BD187" s="117"/>
      <c r="BE187" s="295">
        <v>1</v>
      </c>
      <c r="BF187" s="113"/>
      <c r="BG187" s="113"/>
      <c r="BH187" s="113"/>
      <c r="BI187" s="129">
        <f t="shared" ref="BI187:BI189" si="57">BH187+BG187+BF187+BE187</f>
        <v>1</v>
      </c>
      <c r="BJ187" s="113"/>
      <c r="BK187" s="113"/>
      <c r="BL187" s="113"/>
      <c r="BM187" s="113"/>
      <c r="BN187" s="129">
        <f t="shared" ref="BN187:BN190" si="58">BM187+BL187+BK187+BJ187</f>
        <v>0</v>
      </c>
      <c r="BO187" s="113"/>
      <c r="BP187" s="113"/>
      <c r="BQ187" s="113"/>
      <c r="BR187" s="113"/>
      <c r="BS187" s="129">
        <f t="shared" ref="BS187:BS190" si="59">BR187+BQ187+BP187+BO187</f>
        <v>0</v>
      </c>
      <c r="BT187" s="117"/>
      <c r="BU187" s="121"/>
    </row>
    <row r="188" spans="1:73" ht="39" thickBot="1">
      <c r="A188" s="235">
        <v>146</v>
      </c>
      <c r="B188" s="318" t="s">
        <v>994</v>
      </c>
      <c r="C188" s="319"/>
      <c r="D188" s="209">
        <v>366</v>
      </c>
      <c r="E188" s="309">
        <v>471201001</v>
      </c>
      <c r="F188" s="310"/>
      <c r="G188" s="269" t="s">
        <v>1165</v>
      </c>
      <c r="H188" s="88"/>
      <c r="I188" s="133"/>
      <c r="J188" s="133"/>
      <c r="K188" s="133"/>
      <c r="L188" s="133"/>
      <c r="M188" s="137"/>
      <c r="N188" s="133"/>
      <c r="O188" s="133"/>
      <c r="P188" s="133"/>
      <c r="Q188" s="133"/>
      <c r="R188" s="137"/>
      <c r="S188" s="133"/>
      <c r="T188" s="133"/>
      <c r="U188" s="133"/>
      <c r="V188" s="133"/>
      <c r="W188" s="137"/>
      <c r="X188" s="99"/>
      <c r="Y188" s="133"/>
      <c r="Z188" s="133"/>
      <c r="AA188" s="133"/>
      <c r="AB188" s="133"/>
      <c r="AC188" s="137"/>
      <c r="AD188" s="133"/>
      <c r="AE188" s="133"/>
      <c r="AF188" s="133"/>
      <c r="AG188" s="133"/>
      <c r="AH188" s="137"/>
      <c r="AI188" s="133"/>
      <c r="AJ188" s="133"/>
      <c r="AK188" s="133"/>
      <c r="AL188" s="133"/>
      <c r="AM188" s="137"/>
      <c r="AN188" s="99"/>
      <c r="AO188" s="133"/>
      <c r="AP188" s="133"/>
      <c r="AQ188" s="133"/>
      <c r="AR188" s="133"/>
      <c r="AS188" s="137"/>
      <c r="AT188" s="133"/>
      <c r="AU188" s="188"/>
      <c r="AV188" s="188"/>
      <c r="AW188" s="188"/>
      <c r="AX188" s="137"/>
      <c r="AY188" s="172"/>
      <c r="AZ188" s="172"/>
      <c r="BA188" s="133"/>
      <c r="BB188" s="188"/>
      <c r="BC188" s="137"/>
      <c r="BD188" s="99"/>
      <c r="BE188" s="298">
        <v>1</v>
      </c>
      <c r="BF188" s="133"/>
      <c r="BG188" s="133"/>
      <c r="BH188" s="133"/>
      <c r="BI188" s="137"/>
      <c r="BJ188" s="133"/>
      <c r="BK188" s="133"/>
      <c r="BL188" s="133"/>
      <c r="BM188" s="133"/>
      <c r="BN188" s="137"/>
      <c r="BO188" s="133"/>
      <c r="BP188" s="133"/>
      <c r="BQ188" s="133"/>
      <c r="BR188" s="133"/>
      <c r="BS188" s="137"/>
      <c r="BT188" s="99"/>
      <c r="BU188" s="100"/>
    </row>
    <row r="189" spans="1:73" ht="47.25" customHeight="1" thickBot="1">
      <c r="A189" s="266">
        <v>147</v>
      </c>
      <c r="B189" s="343" t="s">
        <v>994</v>
      </c>
      <c r="C189" s="344"/>
      <c r="D189" s="229">
        <v>239</v>
      </c>
      <c r="E189" s="307">
        <v>471201001</v>
      </c>
      <c r="F189" s="325"/>
      <c r="G189" s="267" t="s">
        <v>1109</v>
      </c>
      <c r="H189" s="86"/>
      <c r="I189" s="140"/>
      <c r="J189" s="140"/>
      <c r="K189" s="140"/>
      <c r="L189" s="140"/>
      <c r="M189" s="98">
        <f t="shared" si="48"/>
        <v>0</v>
      </c>
      <c r="N189" s="140"/>
      <c r="O189" s="140"/>
      <c r="P189" s="140"/>
      <c r="Q189" s="140"/>
      <c r="R189" s="98">
        <f t="shared" si="49"/>
        <v>0</v>
      </c>
      <c r="S189" s="140"/>
      <c r="T189" s="140"/>
      <c r="U189" s="140"/>
      <c r="V189" s="140"/>
      <c r="W189" s="98">
        <f t="shared" si="50"/>
        <v>0</v>
      </c>
      <c r="X189" s="99"/>
      <c r="Y189" s="140"/>
      <c r="Z189" s="140"/>
      <c r="AA189" s="140"/>
      <c r="AB189" s="140"/>
      <c r="AC189" s="98">
        <f t="shared" si="51"/>
        <v>0</v>
      </c>
      <c r="AD189" s="140"/>
      <c r="AE189" s="140"/>
      <c r="AF189" s="140"/>
      <c r="AG189" s="140"/>
      <c r="AH189" s="98">
        <f t="shared" si="52"/>
        <v>0</v>
      </c>
      <c r="AI189" s="140"/>
      <c r="AJ189" s="140"/>
      <c r="AK189" s="140"/>
      <c r="AL189" s="140"/>
      <c r="AM189" s="98">
        <f t="shared" si="53"/>
        <v>0</v>
      </c>
      <c r="AN189" s="99"/>
      <c r="AO189" s="140"/>
      <c r="AP189" s="140"/>
      <c r="AQ189" s="140"/>
      <c r="AR189" s="140"/>
      <c r="AS189" s="98">
        <f t="shared" si="54"/>
        <v>0</v>
      </c>
      <c r="AT189" s="140"/>
      <c r="AU189" s="196"/>
      <c r="AV189" s="196"/>
      <c r="AW189" s="220"/>
      <c r="AX189" s="98">
        <f t="shared" si="55"/>
        <v>0</v>
      </c>
      <c r="AY189" s="196"/>
      <c r="AZ189" s="220"/>
      <c r="BA189" s="140"/>
      <c r="BB189" s="196"/>
      <c r="BC189" s="98">
        <f t="shared" si="56"/>
        <v>0</v>
      </c>
      <c r="BD189" s="99"/>
      <c r="BE189" s="298">
        <v>1</v>
      </c>
      <c r="BF189" s="140"/>
      <c r="BG189" s="140"/>
      <c r="BH189" s="140"/>
      <c r="BI189" s="98">
        <f t="shared" si="57"/>
        <v>1</v>
      </c>
      <c r="BJ189" s="140"/>
      <c r="BK189" s="140"/>
      <c r="BL189" s="140"/>
      <c r="BM189" s="140"/>
      <c r="BN189" s="98">
        <f t="shared" si="58"/>
        <v>0</v>
      </c>
      <c r="BO189" s="140"/>
      <c r="BP189" s="140"/>
      <c r="BQ189" s="140"/>
      <c r="BR189" s="140"/>
      <c r="BS189" s="98">
        <f t="shared" si="59"/>
        <v>0</v>
      </c>
      <c r="BT189" s="99"/>
      <c r="BU189" s="100"/>
    </row>
    <row r="190" spans="1:73" ht="37.5" customHeight="1" thickBot="1">
      <c r="A190" s="175"/>
      <c r="B190" s="320" t="s">
        <v>983</v>
      </c>
      <c r="C190" s="321"/>
      <c r="D190" s="321"/>
      <c r="E190" s="321"/>
      <c r="F190" s="321"/>
      <c r="G190" s="322"/>
      <c r="H190" s="160"/>
      <c r="I190" s="186" t="e">
        <f>I187+#REF!</f>
        <v>#REF!</v>
      </c>
      <c r="J190" s="186" t="e">
        <f>J187+#REF!</f>
        <v>#REF!</v>
      </c>
      <c r="K190" s="186" t="e">
        <f>K187+#REF!</f>
        <v>#REF!</v>
      </c>
      <c r="L190" s="186" t="e">
        <f>L187+#REF!</f>
        <v>#REF!</v>
      </c>
      <c r="M190" s="186" t="e">
        <f t="shared" si="48"/>
        <v>#REF!</v>
      </c>
      <c r="N190" s="186" t="e">
        <f>N187+#REF!</f>
        <v>#REF!</v>
      </c>
      <c r="O190" s="186" t="e">
        <f>O187+#REF!</f>
        <v>#REF!</v>
      </c>
      <c r="P190" s="186" t="e">
        <f>P187+#REF!</f>
        <v>#REF!</v>
      </c>
      <c r="Q190" s="186" t="e">
        <f>Q187+#REF!</f>
        <v>#REF!</v>
      </c>
      <c r="R190" s="186" t="e">
        <f t="shared" si="49"/>
        <v>#REF!</v>
      </c>
      <c r="S190" s="186" t="e">
        <f>S187+#REF!</f>
        <v>#REF!</v>
      </c>
      <c r="T190" s="186" t="e">
        <f>T187+#REF!</f>
        <v>#REF!</v>
      </c>
      <c r="U190" s="186" t="e">
        <f>U187+#REF!</f>
        <v>#REF!</v>
      </c>
      <c r="V190" s="186" t="e">
        <f>V187+#REF!</f>
        <v>#REF!</v>
      </c>
      <c r="W190" s="186" t="e">
        <f t="shared" si="50"/>
        <v>#REF!</v>
      </c>
      <c r="X190" s="187" t="e">
        <f>W190+R190+M190</f>
        <v>#REF!</v>
      </c>
      <c r="Y190" s="186" t="e">
        <f>Y187+#REF!</f>
        <v>#REF!</v>
      </c>
      <c r="Z190" s="186" t="e">
        <f>Z187+#REF!</f>
        <v>#REF!</v>
      </c>
      <c r="AA190" s="186" t="e">
        <f>AA187+#REF!</f>
        <v>#REF!</v>
      </c>
      <c r="AB190" s="186" t="e">
        <f>AB187+#REF!</f>
        <v>#REF!</v>
      </c>
      <c r="AC190" s="186" t="e">
        <f t="shared" si="51"/>
        <v>#REF!</v>
      </c>
      <c r="AD190" s="186" t="e">
        <f>AD187+#REF!</f>
        <v>#REF!</v>
      </c>
      <c r="AE190" s="186" t="e">
        <f>AE187+#REF!</f>
        <v>#REF!</v>
      </c>
      <c r="AF190" s="186" t="e">
        <f>AF187+#REF!</f>
        <v>#REF!</v>
      </c>
      <c r="AG190" s="186" t="e">
        <f>AG187+#REF!</f>
        <v>#REF!</v>
      </c>
      <c r="AH190" s="186" t="e">
        <f t="shared" si="52"/>
        <v>#REF!</v>
      </c>
      <c r="AI190" s="186" t="e">
        <f>AI187+#REF!</f>
        <v>#REF!</v>
      </c>
      <c r="AJ190" s="186" t="e">
        <f>AJ187+#REF!</f>
        <v>#REF!</v>
      </c>
      <c r="AK190" s="186" t="e">
        <f>AK187+#REF!</f>
        <v>#REF!</v>
      </c>
      <c r="AL190" s="186" t="e">
        <f>AL187+#REF!</f>
        <v>#REF!</v>
      </c>
      <c r="AM190" s="186" t="e">
        <f t="shared" si="53"/>
        <v>#REF!</v>
      </c>
      <c r="AN190" s="187" t="e">
        <f>AM190+AH190+AC190</f>
        <v>#REF!</v>
      </c>
      <c r="AO190" s="186" t="e">
        <f>AO187+#REF!</f>
        <v>#REF!</v>
      </c>
      <c r="AP190" s="186" t="e">
        <f>AP187+#REF!</f>
        <v>#REF!</v>
      </c>
      <c r="AQ190" s="186" t="e">
        <f>AQ187+#REF!</f>
        <v>#REF!</v>
      </c>
      <c r="AR190" s="186" t="e">
        <f>AR187+#REF!</f>
        <v>#REF!</v>
      </c>
      <c r="AS190" s="186" t="e">
        <f t="shared" si="54"/>
        <v>#REF!</v>
      </c>
      <c r="AT190" s="186" t="e">
        <f>AT187+#REF!</f>
        <v>#REF!</v>
      </c>
      <c r="AU190" s="102"/>
      <c r="AV190" s="191" t="e">
        <f>AV187+#REF!</f>
        <v>#REF!</v>
      </c>
      <c r="AW190" s="191" t="e">
        <f>#REF!+AW189+#REF!+AW188+AW187</f>
        <v>#REF!</v>
      </c>
      <c r="AX190" s="191" t="e">
        <f>AW190</f>
        <v>#REF!</v>
      </c>
      <c r="AY190" s="191" t="e">
        <f>#REF!+AY189</f>
        <v>#REF!</v>
      </c>
      <c r="AZ190" s="186" t="e">
        <f>AZ187+#REF!</f>
        <v>#REF!</v>
      </c>
      <c r="BA190" s="186" t="e">
        <f>BA187+#REF!</f>
        <v>#REF!</v>
      </c>
      <c r="BB190" s="102"/>
      <c r="BC190" s="102"/>
      <c r="BD190" s="109"/>
      <c r="BE190" s="102">
        <f>BE189+BE188+BE187</f>
        <v>3</v>
      </c>
      <c r="BF190" s="186" t="e">
        <f>BF187+#REF!</f>
        <v>#REF!</v>
      </c>
      <c r="BG190" s="186" t="e">
        <f>BG187+#REF!</f>
        <v>#REF!</v>
      </c>
      <c r="BH190" s="186" t="e">
        <f>BH187+#REF!</f>
        <v>#REF!</v>
      </c>
      <c r="BI190" s="102">
        <f>BE190</f>
        <v>3</v>
      </c>
      <c r="BJ190" s="186" t="e">
        <f>BJ187+#REF!</f>
        <v>#REF!</v>
      </c>
      <c r="BK190" s="186" t="e">
        <f>BK187+#REF!</f>
        <v>#REF!</v>
      </c>
      <c r="BL190" s="186" t="e">
        <f>BL187+#REF!</f>
        <v>#REF!</v>
      </c>
      <c r="BM190" s="186" t="e">
        <f>BM187+#REF!</f>
        <v>#REF!</v>
      </c>
      <c r="BN190" s="186" t="e">
        <f t="shared" si="58"/>
        <v>#REF!</v>
      </c>
      <c r="BO190" s="186" t="e">
        <f>BO187+#REF!</f>
        <v>#REF!</v>
      </c>
      <c r="BP190" s="186" t="e">
        <f>BP187+#REF!</f>
        <v>#REF!</v>
      </c>
      <c r="BQ190" s="186" t="e">
        <f>BQ187+#REF!</f>
        <v>#REF!</v>
      </c>
      <c r="BR190" s="186" t="e">
        <f>BR187+#REF!</f>
        <v>#REF!</v>
      </c>
      <c r="BS190" s="186" t="e">
        <f t="shared" si="59"/>
        <v>#REF!</v>
      </c>
      <c r="BT190" s="109">
        <f>BI190</f>
        <v>3</v>
      </c>
      <c r="BU190" s="103">
        <f>BT190</f>
        <v>3</v>
      </c>
    </row>
    <row r="191" spans="1:73" ht="37.5" customHeight="1" thickBot="1">
      <c r="A191" s="175"/>
      <c r="B191" s="312" t="s">
        <v>972</v>
      </c>
      <c r="C191" s="313"/>
      <c r="D191" s="313"/>
      <c r="E191" s="313"/>
      <c r="F191" s="313"/>
      <c r="G191" s="314"/>
      <c r="H191" s="157"/>
      <c r="I191" s="122"/>
      <c r="J191" s="123"/>
      <c r="K191" s="123"/>
      <c r="L191" s="123"/>
      <c r="M191" s="124"/>
      <c r="N191" s="122"/>
      <c r="O191" s="122"/>
      <c r="P191" s="122"/>
      <c r="Q191" s="122"/>
      <c r="R191" s="124"/>
      <c r="S191" s="122"/>
      <c r="T191" s="122"/>
      <c r="U191" s="122"/>
      <c r="V191" s="125"/>
      <c r="W191" s="124"/>
      <c r="X191" s="126"/>
      <c r="Y191" s="125"/>
      <c r="Z191" s="125"/>
      <c r="AA191" s="125"/>
      <c r="AB191" s="125"/>
      <c r="AC191" s="124"/>
      <c r="AD191" s="125"/>
      <c r="AE191" s="125"/>
      <c r="AF191" s="125"/>
      <c r="AG191" s="125"/>
      <c r="AH191" s="124"/>
      <c r="AI191" s="125"/>
      <c r="AJ191" s="125"/>
      <c r="AK191" s="125"/>
      <c r="AL191" s="125"/>
      <c r="AM191" s="124"/>
      <c r="AN191" s="126"/>
      <c r="AO191" s="125"/>
      <c r="AP191" s="125"/>
      <c r="AQ191" s="125"/>
      <c r="AR191" s="125"/>
      <c r="AS191" s="124"/>
      <c r="AT191" s="125"/>
      <c r="AU191" s="125"/>
      <c r="AV191" s="125"/>
      <c r="AW191" s="125"/>
      <c r="AX191" s="124"/>
      <c r="AY191" s="125"/>
      <c r="AZ191" s="125"/>
      <c r="BA191" s="125"/>
      <c r="BB191" s="125"/>
      <c r="BC191" s="124"/>
      <c r="BD191" s="126"/>
      <c r="BE191" s="125"/>
      <c r="BF191" s="127"/>
      <c r="BG191" s="127"/>
      <c r="BH191" s="127"/>
      <c r="BI191" s="124"/>
      <c r="BJ191" s="127"/>
      <c r="BK191" s="127"/>
      <c r="BL191" s="127"/>
      <c r="BM191" s="127"/>
      <c r="BN191" s="124"/>
      <c r="BO191" s="127"/>
      <c r="BP191" s="127"/>
      <c r="BQ191" s="127"/>
      <c r="BR191" s="127"/>
      <c r="BS191" s="124"/>
      <c r="BT191" s="126"/>
      <c r="BU191" s="128"/>
    </row>
    <row r="192" spans="1:73" ht="39" thickBot="1">
      <c r="A192" s="254">
        <v>148</v>
      </c>
      <c r="B192" s="249" t="s">
        <v>994</v>
      </c>
      <c r="C192" s="250"/>
      <c r="D192" s="209">
        <v>422</v>
      </c>
      <c r="E192" s="309">
        <v>471501001</v>
      </c>
      <c r="F192" s="310"/>
      <c r="G192" s="269" t="s">
        <v>1057</v>
      </c>
      <c r="H192" s="88"/>
      <c r="I192" s="113"/>
      <c r="J192" s="113"/>
      <c r="K192" s="113"/>
      <c r="L192" s="113"/>
      <c r="M192" s="129"/>
      <c r="N192" s="113"/>
      <c r="O192" s="113"/>
      <c r="P192" s="113"/>
      <c r="Q192" s="113"/>
      <c r="R192" s="129"/>
      <c r="S192" s="113"/>
      <c r="T192" s="113"/>
      <c r="U192" s="113"/>
      <c r="V192" s="113"/>
      <c r="W192" s="129"/>
      <c r="X192" s="117"/>
      <c r="Y192" s="113"/>
      <c r="Z192" s="113"/>
      <c r="AA192" s="113"/>
      <c r="AB192" s="113"/>
      <c r="AC192" s="129"/>
      <c r="AD192" s="113"/>
      <c r="AE192" s="113"/>
      <c r="AF192" s="113"/>
      <c r="AG192" s="113"/>
      <c r="AH192" s="129"/>
      <c r="AI192" s="113"/>
      <c r="AJ192" s="113"/>
      <c r="AK192" s="113"/>
      <c r="AL192" s="113"/>
      <c r="AM192" s="129"/>
      <c r="AN192" s="117"/>
      <c r="AO192" s="113"/>
      <c r="AP192" s="113"/>
      <c r="AQ192" s="113"/>
      <c r="AR192" s="113"/>
      <c r="AS192" s="129"/>
      <c r="AT192" s="113"/>
      <c r="AU192" s="113"/>
      <c r="AV192" s="195"/>
      <c r="AW192" s="113"/>
      <c r="AX192" s="129"/>
      <c r="AY192" s="113"/>
      <c r="AZ192" s="195"/>
      <c r="BA192" s="219"/>
      <c r="BB192" s="113"/>
      <c r="BC192" s="129"/>
      <c r="BD192" s="117"/>
      <c r="BE192" s="295">
        <v>1</v>
      </c>
      <c r="BF192" s="113"/>
      <c r="BG192" s="113"/>
      <c r="BH192" s="113"/>
      <c r="BI192" s="129"/>
      <c r="BJ192" s="113"/>
      <c r="BK192" s="113"/>
      <c r="BL192" s="113"/>
      <c r="BM192" s="113"/>
      <c r="BN192" s="129"/>
      <c r="BO192" s="113"/>
      <c r="BP192" s="113"/>
      <c r="BQ192" s="113"/>
      <c r="BR192" s="113"/>
      <c r="BS192" s="129"/>
      <c r="BT192" s="117"/>
      <c r="BU192" s="121"/>
    </row>
    <row r="193" spans="1:73" ht="39" thickBot="1">
      <c r="A193" s="266">
        <v>149</v>
      </c>
      <c r="B193" s="243" t="s">
        <v>994</v>
      </c>
      <c r="C193" s="244"/>
      <c r="D193" s="209">
        <v>357</v>
      </c>
      <c r="E193" s="309">
        <v>471501001</v>
      </c>
      <c r="F193" s="310"/>
      <c r="G193" s="269" t="s">
        <v>1022</v>
      </c>
      <c r="H193" s="88"/>
      <c r="I193" s="113"/>
      <c r="J193" s="113"/>
      <c r="K193" s="113"/>
      <c r="L193" s="113"/>
      <c r="M193" s="129"/>
      <c r="N193" s="113"/>
      <c r="O193" s="113"/>
      <c r="P193" s="113"/>
      <c r="Q193" s="113"/>
      <c r="R193" s="129"/>
      <c r="S193" s="113"/>
      <c r="T193" s="113"/>
      <c r="U193" s="113"/>
      <c r="V193" s="113"/>
      <c r="W193" s="129"/>
      <c r="X193" s="117"/>
      <c r="Y193" s="113"/>
      <c r="Z193" s="113"/>
      <c r="AA193" s="113"/>
      <c r="AB193" s="113"/>
      <c r="AC193" s="129"/>
      <c r="AD193" s="113"/>
      <c r="AE193" s="113"/>
      <c r="AF193" s="113"/>
      <c r="AG193" s="113"/>
      <c r="AH193" s="129"/>
      <c r="AI193" s="113"/>
      <c r="AJ193" s="113"/>
      <c r="AK193" s="113"/>
      <c r="AL193" s="113"/>
      <c r="AM193" s="129"/>
      <c r="AN193" s="117"/>
      <c r="AO193" s="113"/>
      <c r="AP193" s="113"/>
      <c r="AQ193" s="113"/>
      <c r="AR193" s="113"/>
      <c r="AS193" s="129"/>
      <c r="AT193" s="113"/>
      <c r="AU193" s="113"/>
      <c r="AV193" s="195"/>
      <c r="AW193" s="113"/>
      <c r="AX193" s="129"/>
      <c r="AY193" s="113"/>
      <c r="AZ193" s="195"/>
      <c r="BA193" s="219"/>
      <c r="BB193" s="113"/>
      <c r="BC193" s="129"/>
      <c r="BD193" s="117"/>
      <c r="BE193" s="295">
        <v>1</v>
      </c>
      <c r="BF193" s="113"/>
      <c r="BG193" s="113"/>
      <c r="BH193" s="113"/>
      <c r="BI193" s="129"/>
      <c r="BJ193" s="113"/>
      <c r="BK193" s="113"/>
      <c r="BL193" s="113"/>
      <c r="BM193" s="113"/>
      <c r="BN193" s="129"/>
      <c r="BO193" s="113"/>
      <c r="BP193" s="113"/>
      <c r="BQ193" s="113"/>
      <c r="BR193" s="113"/>
      <c r="BS193" s="129"/>
      <c r="BT193" s="117"/>
      <c r="BU193" s="121"/>
    </row>
    <row r="194" spans="1:73" ht="37.5" customHeight="1" thickBot="1">
      <c r="A194" s="175"/>
      <c r="B194" s="320" t="s">
        <v>983</v>
      </c>
      <c r="C194" s="321"/>
      <c r="D194" s="321"/>
      <c r="E194" s="321"/>
      <c r="F194" s="321"/>
      <c r="G194" s="322"/>
      <c r="H194" s="160"/>
      <c r="I194" s="186" t="e">
        <f>#REF!+#REF!+#REF!</f>
        <v>#REF!</v>
      </c>
      <c r="J194" s="186" t="e">
        <f>#REF!+#REF!+#REF!</f>
        <v>#REF!</v>
      </c>
      <c r="K194" s="186" t="e">
        <f>#REF!+#REF!+#REF!</f>
        <v>#REF!</v>
      </c>
      <c r="L194" s="186" t="e">
        <f>#REF!+#REF!+#REF!</f>
        <v>#REF!</v>
      </c>
      <c r="M194" s="186" t="e">
        <f>L194+K194+J194+I194</f>
        <v>#REF!</v>
      </c>
      <c r="N194" s="186" t="e">
        <f>#REF!+#REF!+#REF!</f>
        <v>#REF!</v>
      </c>
      <c r="O194" s="186" t="e">
        <f>#REF!+#REF!+#REF!</f>
        <v>#REF!</v>
      </c>
      <c r="P194" s="186" t="e">
        <f>#REF!+#REF!+#REF!</f>
        <v>#REF!</v>
      </c>
      <c r="Q194" s="186" t="e">
        <f>#REF!+#REF!+#REF!</f>
        <v>#REF!</v>
      </c>
      <c r="R194" s="186" t="e">
        <f>Q194+P194+O194+N194</f>
        <v>#REF!</v>
      </c>
      <c r="S194" s="186" t="e">
        <f>#REF!+#REF!+#REF!</f>
        <v>#REF!</v>
      </c>
      <c r="T194" s="186" t="e">
        <f>#REF!+#REF!+#REF!</f>
        <v>#REF!</v>
      </c>
      <c r="U194" s="186" t="e">
        <f>#REF!+#REF!+#REF!</f>
        <v>#REF!</v>
      </c>
      <c r="V194" s="186" t="e">
        <f>#REF!+#REF!+#REF!</f>
        <v>#REF!</v>
      </c>
      <c r="W194" s="186" t="e">
        <f>V194+U194+T194+S194</f>
        <v>#REF!</v>
      </c>
      <c r="X194" s="187" t="e">
        <f>W194+R194+M194</f>
        <v>#REF!</v>
      </c>
      <c r="Y194" s="186" t="e">
        <f>#REF!+#REF!+#REF!</f>
        <v>#REF!</v>
      </c>
      <c r="Z194" s="186" t="e">
        <f>#REF!+#REF!+#REF!</f>
        <v>#REF!</v>
      </c>
      <c r="AA194" s="186" t="e">
        <f>#REF!+#REF!+#REF!</f>
        <v>#REF!</v>
      </c>
      <c r="AB194" s="186" t="e">
        <f>#REF!+#REF!+#REF!</f>
        <v>#REF!</v>
      </c>
      <c r="AC194" s="186" t="e">
        <f>AB194+AA194+Z194+Y194</f>
        <v>#REF!</v>
      </c>
      <c r="AD194" s="186" t="e">
        <f>#REF!+#REF!+#REF!</f>
        <v>#REF!</v>
      </c>
      <c r="AE194" s="186" t="e">
        <f>#REF!+#REF!+#REF!</f>
        <v>#REF!</v>
      </c>
      <c r="AF194" s="186" t="e">
        <f>#REF!+#REF!+#REF!</f>
        <v>#REF!</v>
      </c>
      <c r="AG194" s="186" t="e">
        <f>#REF!+#REF!+#REF!</f>
        <v>#REF!</v>
      </c>
      <c r="AH194" s="186" t="e">
        <f>AG194+AF194+AE194+AD194</f>
        <v>#REF!</v>
      </c>
      <c r="AI194" s="186" t="e">
        <f>#REF!+#REF!+#REF!</f>
        <v>#REF!</v>
      </c>
      <c r="AJ194" s="186" t="e">
        <f>#REF!+#REF!+#REF!</f>
        <v>#REF!</v>
      </c>
      <c r="AK194" s="186" t="e">
        <f>#REF!+#REF!+#REF!</f>
        <v>#REF!</v>
      </c>
      <c r="AL194" s="186" t="e">
        <f>#REF!+#REF!+#REF!</f>
        <v>#REF!</v>
      </c>
      <c r="AM194" s="186" t="e">
        <f>AL194+AK194+AJ194+AI194</f>
        <v>#REF!</v>
      </c>
      <c r="AN194" s="187" t="e">
        <f>AM194+AH194+AC194</f>
        <v>#REF!</v>
      </c>
      <c r="AO194" s="186" t="e">
        <f>#REF!+#REF!+#REF!</f>
        <v>#REF!</v>
      </c>
      <c r="AP194" s="186" t="e">
        <f>#REF!+#REF!+#REF!</f>
        <v>#REF!</v>
      </c>
      <c r="AQ194" s="186" t="e">
        <f>#REF!+#REF!+#REF!</f>
        <v>#REF!</v>
      </c>
      <c r="AR194" s="186" t="e">
        <f>#REF!+#REF!+#REF!</f>
        <v>#REF!</v>
      </c>
      <c r="AS194" s="186" t="e">
        <f>AR194+AQ194+AP194+AO194</f>
        <v>#REF!</v>
      </c>
      <c r="AT194" s="186" t="e">
        <f>#REF!+#REF!</f>
        <v>#REF!</v>
      </c>
      <c r="AU194" s="186" t="e">
        <f>#REF!+#REF!</f>
        <v>#REF!</v>
      </c>
      <c r="AV194" s="102"/>
      <c r="AW194" s="186" t="e">
        <f>#REF!+#REF!</f>
        <v>#REF!</v>
      </c>
      <c r="AX194" s="102"/>
      <c r="AY194" s="186" t="e">
        <f>#REF!+#REF!+#REF!</f>
        <v>#REF!</v>
      </c>
      <c r="AZ194" s="191" t="e">
        <f>#REF!+#REF!</f>
        <v>#REF!</v>
      </c>
      <c r="BA194" s="191" t="e">
        <f>#REF!+#REF!+#REF!</f>
        <v>#REF!</v>
      </c>
      <c r="BB194" s="191" t="e">
        <f>#REF!+#REF!+#REF!</f>
        <v>#REF!</v>
      </c>
      <c r="BC194" s="191" t="e">
        <f>AZ194</f>
        <v>#REF!</v>
      </c>
      <c r="BD194" s="192" t="e">
        <f>BC194</f>
        <v>#REF!</v>
      </c>
      <c r="BE194" s="102">
        <f>BE193+BE192</f>
        <v>2</v>
      </c>
      <c r="BF194" s="186" t="e">
        <f>#REF!+#REF!+#REF!</f>
        <v>#REF!</v>
      </c>
      <c r="BG194" s="186" t="e">
        <f>#REF!+#REF!+#REF!</f>
        <v>#REF!</v>
      </c>
      <c r="BH194" s="186" t="e">
        <f>#REF!+#REF!+#REF!</f>
        <v>#REF!</v>
      </c>
      <c r="BI194" s="102">
        <f>BE194</f>
        <v>2</v>
      </c>
      <c r="BJ194" s="186" t="e">
        <f>#REF!+#REF!+#REF!</f>
        <v>#REF!</v>
      </c>
      <c r="BK194" s="186" t="e">
        <f>#REF!+#REF!+#REF!</f>
        <v>#REF!</v>
      </c>
      <c r="BL194" s="186" t="e">
        <f>#REF!+#REF!+#REF!</f>
        <v>#REF!</v>
      </c>
      <c r="BM194" s="186" t="e">
        <f>#REF!+#REF!+#REF!</f>
        <v>#REF!</v>
      </c>
      <c r="BN194" s="186" t="e">
        <f>BM194+BL194+BK194+BJ194</f>
        <v>#REF!</v>
      </c>
      <c r="BO194" s="186" t="e">
        <f>#REF!+#REF!+#REF!</f>
        <v>#REF!</v>
      </c>
      <c r="BP194" s="186" t="e">
        <f>#REF!+#REF!+#REF!</f>
        <v>#REF!</v>
      </c>
      <c r="BQ194" s="186" t="e">
        <f>#REF!+#REF!+#REF!</f>
        <v>#REF!</v>
      </c>
      <c r="BR194" s="186" t="e">
        <f>#REF!+#REF!+#REF!</f>
        <v>#REF!</v>
      </c>
      <c r="BS194" s="186" t="e">
        <f>BR194+BQ194+BP194+BO194</f>
        <v>#REF!</v>
      </c>
      <c r="BT194" s="109">
        <f>BE194</f>
        <v>2</v>
      </c>
      <c r="BU194" s="103">
        <f>BE194</f>
        <v>2</v>
      </c>
    </row>
    <row r="195" spans="1:73" ht="37.5" customHeight="1" thickBot="1">
      <c r="A195" s="175"/>
      <c r="B195" s="312" t="s">
        <v>13</v>
      </c>
      <c r="C195" s="313"/>
      <c r="D195" s="313"/>
      <c r="E195" s="313"/>
      <c r="F195" s="313"/>
      <c r="G195" s="314"/>
      <c r="H195" s="157"/>
      <c r="I195" s="122"/>
      <c r="J195" s="130"/>
      <c r="K195" s="123"/>
      <c r="L195" s="123"/>
      <c r="M195" s="124"/>
      <c r="N195" s="122"/>
      <c r="O195" s="122"/>
      <c r="P195" s="122"/>
      <c r="Q195" s="122"/>
      <c r="R195" s="124"/>
      <c r="S195" s="122"/>
      <c r="T195" s="122"/>
      <c r="U195" s="122"/>
      <c r="V195" s="125"/>
      <c r="W195" s="124"/>
      <c r="X195" s="126"/>
      <c r="Y195" s="125"/>
      <c r="Z195" s="125"/>
      <c r="AA195" s="125"/>
      <c r="AB195" s="125"/>
      <c r="AC195" s="124"/>
      <c r="AD195" s="125"/>
      <c r="AE195" s="125"/>
      <c r="AF195" s="125"/>
      <c r="AG195" s="125"/>
      <c r="AH195" s="124"/>
      <c r="AI195" s="125"/>
      <c r="AJ195" s="125"/>
      <c r="AK195" s="125"/>
      <c r="AL195" s="125"/>
      <c r="AM195" s="124"/>
      <c r="AN195" s="126"/>
      <c r="AO195" s="125"/>
      <c r="AP195" s="125"/>
      <c r="AQ195" s="125"/>
      <c r="AR195" s="125"/>
      <c r="AS195" s="124"/>
      <c r="AT195" s="125"/>
      <c r="AU195" s="125"/>
      <c r="AV195" s="125"/>
      <c r="AW195" s="125"/>
      <c r="AX195" s="124"/>
      <c r="AY195" s="125"/>
      <c r="AZ195" s="125"/>
      <c r="BA195" s="125"/>
      <c r="BB195" s="125"/>
      <c r="BC195" s="124"/>
      <c r="BD195" s="126"/>
      <c r="BE195" s="125"/>
      <c r="BF195" s="127"/>
      <c r="BG195" s="127"/>
      <c r="BH195" s="127"/>
      <c r="BI195" s="124"/>
      <c r="BJ195" s="127"/>
      <c r="BK195" s="127"/>
      <c r="BL195" s="127"/>
      <c r="BM195" s="127"/>
      <c r="BN195" s="124"/>
      <c r="BO195" s="127"/>
      <c r="BP195" s="127"/>
      <c r="BQ195" s="127"/>
      <c r="BR195" s="127"/>
      <c r="BS195" s="124"/>
      <c r="BT195" s="126"/>
      <c r="BU195" s="128"/>
    </row>
    <row r="196" spans="1:73" ht="39" thickBot="1">
      <c r="A196" s="175">
        <v>150</v>
      </c>
      <c r="B196" s="323" t="s">
        <v>994</v>
      </c>
      <c r="C196" s="324"/>
      <c r="D196" s="209">
        <v>460</v>
      </c>
      <c r="E196" s="309">
        <v>472501001</v>
      </c>
      <c r="F196" s="310"/>
      <c r="G196" s="269" t="s">
        <v>1169</v>
      </c>
      <c r="H196" s="88"/>
      <c r="I196" s="115"/>
      <c r="J196" s="115"/>
      <c r="K196" s="115"/>
      <c r="L196" s="115"/>
      <c r="M196" s="129">
        <f>L196+K196+J196+I196</f>
        <v>0</v>
      </c>
      <c r="N196" s="115"/>
      <c r="O196" s="115"/>
      <c r="P196" s="115"/>
      <c r="Q196" s="115"/>
      <c r="R196" s="129">
        <f>Q196+P196+O196+N196</f>
        <v>0</v>
      </c>
      <c r="S196" s="115"/>
      <c r="T196" s="115"/>
      <c r="U196" s="115"/>
      <c r="V196" s="115"/>
      <c r="W196" s="129">
        <f>V196+U196+T196+S196</f>
        <v>0</v>
      </c>
      <c r="X196" s="117"/>
      <c r="Y196" s="115"/>
      <c r="Z196" s="115"/>
      <c r="AA196" s="115"/>
      <c r="AB196" s="115"/>
      <c r="AC196" s="129">
        <f>AB196+AA196+Z196+Y196</f>
        <v>0</v>
      </c>
      <c r="AD196" s="115"/>
      <c r="AE196" s="115"/>
      <c r="AF196" s="115"/>
      <c r="AG196" s="115"/>
      <c r="AH196" s="129">
        <f>AG196+AF196+AE196+AD196</f>
        <v>0</v>
      </c>
      <c r="AI196" s="115"/>
      <c r="AJ196" s="115"/>
      <c r="AK196" s="115"/>
      <c r="AL196" s="115"/>
      <c r="AM196" s="129">
        <f>AL196+AK196+AJ196+AI196</f>
        <v>0</v>
      </c>
      <c r="AN196" s="117"/>
      <c r="AO196" s="115"/>
      <c r="AP196" s="115"/>
      <c r="AQ196" s="115"/>
      <c r="AR196" s="115"/>
      <c r="AS196" s="129">
        <f>AR196+AQ196+AP196+AO196</f>
        <v>0</v>
      </c>
      <c r="AT196" s="115"/>
      <c r="AU196" s="115"/>
      <c r="AV196" s="115"/>
      <c r="AW196" s="195"/>
      <c r="AX196" s="129">
        <f>AW196+AV196+AU196+AT196</f>
        <v>0</v>
      </c>
      <c r="AY196" s="115"/>
      <c r="AZ196" s="115"/>
      <c r="BA196" s="195"/>
      <c r="BB196" s="219"/>
      <c r="BC196" s="129">
        <f>BB196+BA196+AZ196+AY196</f>
        <v>0</v>
      </c>
      <c r="BD196" s="117"/>
      <c r="BE196" s="115"/>
      <c r="BF196" s="295">
        <v>1</v>
      </c>
      <c r="BG196" s="115"/>
      <c r="BH196" s="115"/>
      <c r="BI196" s="129">
        <f>BH196+BG196+BF196+BE196</f>
        <v>1</v>
      </c>
      <c r="BJ196" s="115"/>
      <c r="BK196" s="115"/>
      <c r="BL196" s="115"/>
      <c r="BM196" s="115"/>
      <c r="BN196" s="129">
        <f>BM196+BL196+BK196+BJ196</f>
        <v>0</v>
      </c>
      <c r="BO196" s="115"/>
      <c r="BP196" s="115"/>
      <c r="BQ196" s="115"/>
      <c r="BR196" s="115"/>
      <c r="BS196" s="129">
        <f>BR196+BQ196+BP196+BO196</f>
        <v>0</v>
      </c>
      <c r="BT196" s="117"/>
      <c r="BU196" s="121"/>
    </row>
    <row r="197" spans="1:73" ht="39" thickBot="1">
      <c r="A197" s="254">
        <v>151</v>
      </c>
      <c r="B197" s="252" t="s">
        <v>994</v>
      </c>
      <c r="C197" s="253"/>
      <c r="D197" s="209">
        <v>434</v>
      </c>
      <c r="E197" s="309">
        <v>472501001</v>
      </c>
      <c r="F197" s="310"/>
      <c r="G197" s="269" t="s">
        <v>1167</v>
      </c>
      <c r="H197" s="88"/>
      <c r="I197" s="261"/>
      <c r="J197" s="261"/>
      <c r="K197" s="261"/>
      <c r="L197" s="261"/>
      <c r="M197" s="137"/>
      <c r="N197" s="261"/>
      <c r="O197" s="261"/>
      <c r="P197" s="261"/>
      <c r="Q197" s="261"/>
      <c r="R197" s="137"/>
      <c r="S197" s="261"/>
      <c r="T197" s="261"/>
      <c r="U197" s="261"/>
      <c r="V197" s="261"/>
      <c r="W197" s="137"/>
      <c r="X197" s="99"/>
      <c r="Y197" s="261"/>
      <c r="Z197" s="261"/>
      <c r="AA197" s="261"/>
      <c r="AB197" s="261"/>
      <c r="AC197" s="137"/>
      <c r="AD197" s="261"/>
      <c r="AE197" s="261"/>
      <c r="AF197" s="261"/>
      <c r="AG197" s="261"/>
      <c r="AH197" s="137"/>
      <c r="AI197" s="261"/>
      <c r="AJ197" s="261"/>
      <c r="AK197" s="261"/>
      <c r="AL197" s="261"/>
      <c r="AM197" s="137"/>
      <c r="AN197" s="99"/>
      <c r="AO197" s="261"/>
      <c r="AP197" s="261"/>
      <c r="AQ197" s="261"/>
      <c r="AR197" s="261"/>
      <c r="AS197" s="137"/>
      <c r="AT197" s="261"/>
      <c r="AU197" s="261"/>
      <c r="AV197" s="261"/>
      <c r="AW197" s="188"/>
      <c r="AX197" s="137"/>
      <c r="AY197" s="261"/>
      <c r="AZ197" s="261"/>
      <c r="BA197" s="188"/>
      <c r="BB197" s="172"/>
      <c r="BC197" s="137"/>
      <c r="BD197" s="99"/>
      <c r="BE197" s="261"/>
      <c r="BF197" s="298">
        <v>1</v>
      </c>
      <c r="BG197" s="261"/>
      <c r="BH197" s="261"/>
      <c r="BI197" s="137"/>
      <c r="BJ197" s="261"/>
      <c r="BK197" s="261"/>
      <c r="BL197" s="261"/>
      <c r="BM197" s="261"/>
      <c r="BN197" s="137"/>
      <c r="BO197" s="261"/>
      <c r="BP197" s="261"/>
      <c r="BQ197" s="261"/>
      <c r="BR197" s="261"/>
      <c r="BS197" s="137"/>
      <c r="BT197" s="99"/>
      <c r="BU197" s="101"/>
    </row>
    <row r="198" spans="1:73" ht="51" customHeight="1" thickBot="1">
      <c r="A198" s="283">
        <v>152</v>
      </c>
      <c r="B198" s="252" t="s">
        <v>994</v>
      </c>
      <c r="C198" s="253"/>
      <c r="D198" s="209">
        <v>408</v>
      </c>
      <c r="E198" s="309">
        <v>472501001</v>
      </c>
      <c r="F198" s="310"/>
      <c r="G198" s="269" t="s">
        <v>1110</v>
      </c>
      <c r="H198" s="88"/>
      <c r="I198" s="261"/>
      <c r="J198" s="261"/>
      <c r="K198" s="261"/>
      <c r="L198" s="261"/>
      <c r="M198" s="137"/>
      <c r="N198" s="261"/>
      <c r="O198" s="261"/>
      <c r="P198" s="261"/>
      <c r="Q198" s="261"/>
      <c r="R198" s="137"/>
      <c r="S198" s="261"/>
      <c r="T198" s="261"/>
      <c r="U198" s="261"/>
      <c r="V198" s="261"/>
      <c r="W198" s="137"/>
      <c r="X198" s="99"/>
      <c r="Y198" s="261"/>
      <c r="Z198" s="261"/>
      <c r="AA198" s="261"/>
      <c r="AB198" s="261"/>
      <c r="AC198" s="137"/>
      <c r="AD198" s="261"/>
      <c r="AE198" s="261"/>
      <c r="AF198" s="261"/>
      <c r="AG198" s="261"/>
      <c r="AH198" s="137"/>
      <c r="AI198" s="261"/>
      <c r="AJ198" s="261"/>
      <c r="AK198" s="261"/>
      <c r="AL198" s="261"/>
      <c r="AM198" s="137"/>
      <c r="AN198" s="99"/>
      <c r="AO198" s="261"/>
      <c r="AP198" s="261"/>
      <c r="AQ198" s="261"/>
      <c r="AR198" s="261"/>
      <c r="AS198" s="137"/>
      <c r="AT198" s="261"/>
      <c r="AU198" s="261"/>
      <c r="AV198" s="261"/>
      <c r="AW198" s="188"/>
      <c r="AX198" s="137"/>
      <c r="AY198" s="261"/>
      <c r="AZ198" s="261"/>
      <c r="BA198" s="188"/>
      <c r="BB198" s="172"/>
      <c r="BC198" s="137"/>
      <c r="BD198" s="99"/>
      <c r="BE198" s="261"/>
      <c r="BF198" s="298">
        <v>1</v>
      </c>
      <c r="BG198" s="261"/>
      <c r="BH198" s="261"/>
      <c r="BI198" s="137"/>
      <c r="BJ198" s="261"/>
      <c r="BK198" s="261"/>
      <c r="BL198" s="261"/>
      <c r="BM198" s="261"/>
      <c r="BN198" s="137"/>
      <c r="BO198" s="261"/>
      <c r="BP198" s="261"/>
      <c r="BQ198" s="261"/>
      <c r="BR198" s="261"/>
      <c r="BS198" s="137"/>
      <c r="BT198" s="99"/>
      <c r="BU198" s="101"/>
    </row>
    <row r="199" spans="1:73" ht="39" thickBot="1">
      <c r="A199" s="283">
        <v>153</v>
      </c>
      <c r="B199" s="245" t="s">
        <v>994</v>
      </c>
      <c r="C199" s="246"/>
      <c r="D199" s="209">
        <v>465</v>
      </c>
      <c r="E199" s="309">
        <v>472501001</v>
      </c>
      <c r="F199" s="310"/>
      <c r="G199" s="269" t="s">
        <v>1174</v>
      </c>
      <c r="H199" s="88"/>
      <c r="I199" s="261"/>
      <c r="J199" s="261"/>
      <c r="K199" s="261"/>
      <c r="L199" s="261"/>
      <c r="M199" s="137"/>
      <c r="N199" s="261"/>
      <c r="O199" s="261"/>
      <c r="P199" s="261"/>
      <c r="Q199" s="261"/>
      <c r="R199" s="137"/>
      <c r="S199" s="261"/>
      <c r="T199" s="261"/>
      <c r="U199" s="261"/>
      <c r="V199" s="261"/>
      <c r="W199" s="137"/>
      <c r="X199" s="99"/>
      <c r="Y199" s="261"/>
      <c r="Z199" s="261"/>
      <c r="AA199" s="261"/>
      <c r="AB199" s="261"/>
      <c r="AC199" s="137"/>
      <c r="AD199" s="261"/>
      <c r="AE199" s="261"/>
      <c r="AF199" s="261"/>
      <c r="AG199" s="261"/>
      <c r="AH199" s="137"/>
      <c r="AI199" s="261"/>
      <c r="AJ199" s="261"/>
      <c r="AK199" s="261"/>
      <c r="AL199" s="261"/>
      <c r="AM199" s="137"/>
      <c r="AN199" s="99"/>
      <c r="AO199" s="261"/>
      <c r="AP199" s="261"/>
      <c r="AQ199" s="261"/>
      <c r="AR199" s="261"/>
      <c r="AS199" s="137"/>
      <c r="AT199" s="261"/>
      <c r="AU199" s="261"/>
      <c r="AV199" s="261"/>
      <c r="AW199" s="188"/>
      <c r="AX199" s="137"/>
      <c r="AY199" s="261"/>
      <c r="AZ199" s="261"/>
      <c r="BA199" s="188"/>
      <c r="BB199" s="172"/>
      <c r="BC199" s="137"/>
      <c r="BD199" s="99"/>
      <c r="BE199" s="261"/>
      <c r="BF199" s="298">
        <v>1</v>
      </c>
      <c r="BG199" s="261"/>
      <c r="BH199" s="261"/>
      <c r="BI199" s="137"/>
      <c r="BJ199" s="261"/>
      <c r="BK199" s="261"/>
      <c r="BL199" s="261"/>
      <c r="BM199" s="261"/>
      <c r="BN199" s="137"/>
      <c r="BO199" s="261"/>
      <c r="BP199" s="261"/>
      <c r="BQ199" s="261"/>
      <c r="BR199" s="261"/>
      <c r="BS199" s="137"/>
      <c r="BT199" s="99"/>
      <c r="BU199" s="101"/>
    </row>
    <row r="200" spans="1:73" ht="39" thickBot="1">
      <c r="A200" s="283">
        <v>154</v>
      </c>
      <c r="B200" s="323" t="s">
        <v>994</v>
      </c>
      <c r="C200" s="324"/>
      <c r="D200" s="209">
        <v>14</v>
      </c>
      <c r="E200" s="309">
        <v>472501001</v>
      </c>
      <c r="F200" s="310"/>
      <c r="G200" s="269" t="s">
        <v>1111</v>
      </c>
      <c r="H200" s="88"/>
      <c r="I200" s="133"/>
      <c r="J200" s="133"/>
      <c r="K200" s="133"/>
      <c r="L200" s="133"/>
      <c r="M200" s="98">
        <f>L200+K200+J200+I200</f>
        <v>0</v>
      </c>
      <c r="N200" s="133"/>
      <c r="O200" s="133"/>
      <c r="P200" s="133"/>
      <c r="Q200" s="133"/>
      <c r="R200" s="98">
        <f>Q200+P200+O200+N200</f>
        <v>0</v>
      </c>
      <c r="S200" s="133"/>
      <c r="T200" s="133"/>
      <c r="U200" s="133"/>
      <c r="V200" s="133"/>
      <c r="W200" s="98">
        <f>V200+U200+T200+S200</f>
        <v>0</v>
      </c>
      <c r="X200" s="99"/>
      <c r="Y200" s="133"/>
      <c r="Z200" s="133"/>
      <c r="AA200" s="133"/>
      <c r="AB200" s="133"/>
      <c r="AC200" s="98">
        <f>AB200+AA200+Z200+Y200</f>
        <v>0</v>
      </c>
      <c r="AD200" s="133"/>
      <c r="AE200" s="133"/>
      <c r="AF200" s="133"/>
      <c r="AG200" s="133"/>
      <c r="AH200" s="98">
        <f>AG200+AF200+AE200+AD200</f>
        <v>0</v>
      </c>
      <c r="AI200" s="133"/>
      <c r="AJ200" s="133"/>
      <c r="AK200" s="133"/>
      <c r="AL200" s="133"/>
      <c r="AM200" s="98">
        <f>AL200+AK200+AJ200+AI200</f>
        <v>0</v>
      </c>
      <c r="AN200" s="99"/>
      <c r="AO200" s="133"/>
      <c r="AP200" s="133"/>
      <c r="AQ200" s="133"/>
      <c r="AR200" s="133"/>
      <c r="AS200" s="98">
        <f>AR200+AQ200+AP200+AO200</f>
        <v>0</v>
      </c>
      <c r="AT200" s="133"/>
      <c r="AU200" s="133"/>
      <c r="AV200" s="133"/>
      <c r="AW200" s="188"/>
      <c r="AX200" s="98">
        <f>AW200+AV200+AU200+AT200</f>
        <v>0</v>
      </c>
      <c r="AY200" s="133"/>
      <c r="AZ200" s="133"/>
      <c r="BA200" s="188"/>
      <c r="BB200" s="172"/>
      <c r="BC200" s="98">
        <f>BB200+BA200+AZ200+AY200</f>
        <v>0</v>
      </c>
      <c r="BD200" s="99"/>
      <c r="BE200" s="133"/>
      <c r="BF200" s="298">
        <v>1</v>
      </c>
      <c r="BG200" s="133"/>
      <c r="BH200" s="133"/>
      <c r="BI200" s="98">
        <f>BH200+BG200+BF200+BE200</f>
        <v>1</v>
      </c>
      <c r="BJ200" s="133"/>
      <c r="BK200" s="133"/>
      <c r="BL200" s="133"/>
      <c r="BM200" s="133"/>
      <c r="BN200" s="98">
        <f>BM200+BL200+BK200+BJ200</f>
        <v>0</v>
      </c>
      <c r="BO200" s="133"/>
      <c r="BP200" s="133"/>
      <c r="BQ200" s="133"/>
      <c r="BR200" s="133"/>
      <c r="BS200" s="98">
        <f>BR200+BQ200+BP200+BO200</f>
        <v>0</v>
      </c>
      <c r="BT200" s="99"/>
      <c r="BU200" s="136"/>
    </row>
    <row r="201" spans="1:73" ht="37.5" customHeight="1" thickBot="1">
      <c r="A201" s="175"/>
      <c r="B201" s="320" t="s">
        <v>983</v>
      </c>
      <c r="C201" s="321"/>
      <c r="D201" s="321"/>
      <c r="E201" s="321"/>
      <c r="F201" s="321"/>
      <c r="G201" s="322"/>
      <c r="H201" s="160"/>
      <c r="I201" s="186" t="e">
        <f>#REF!+I200+I196</f>
        <v>#REF!</v>
      </c>
      <c r="J201" s="186" t="e">
        <f>#REF!+J200+J196</f>
        <v>#REF!</v>
      </c>
      <c r="K201" s="186" t="e">
        <f>#REF!+K200+K196</f>
        <v>#REF!</v>
      </c>
      <c r="L201" s="186" t="e">
        <f>#REF!+L200+L196</f>
        <v>#REF!</v>
      </c>
      <c r="M201" s="186" t="e">
        <f>L201+K201+J201+I201</f>
        <v>#REF!</v>
      </c>
      <c r="N201" s="186" t="e">
        <f>#REF!+N200+N196</f>
        <v>#REF!</v>
      </c>
      <c r="O201" s="186" t="e">
        <f>#REF!+O200+O196</f>
        <v>#REF!</v>
      </c>
      <c r="P201" s="186" t="e">
        <f>#REF!+P200+P196</f>
        <v>#REF!</v>
      </c>
      <c r="Q201" s="186" t="e">
        <f>#REF!+Q200+Q196</f>
        <v>#REF!</v>
      </c>
      <c r="R201" s="186" t="e">
        <f>Q201+P201+O201+N201</f>
        <v>#REF!</v>
      </c>
      <c r="S201" s="186" t="e">
        <f>#REF!+S200+S196</f>
        <v>#REF!</v>
      </c>
      <c r="T201" s="186" t="e">
        <f>#REF!+T200+T196</f>
        <v>#REF!</v>
      </c>
      <c r="U201" s="186" t="e">
        <f>#REF!+U200+U196</f>
        <v>#REF!</v>
      </c>
      <c r="V201" s="186" t="e">
        <f>#REF!+V200+V196</f>
        <v>#REF!</v>
      </c>
      <c r="W201" s="186" t="e">
        <f>V201+U201+T201+S201</f>
        <v>#REF!</v>
      </c>
      <c r="X201" s="187" t="e">
        <f>W201+R201+M201</f>
        <v>#REF!</v>
      </c>
      <c r="Y201" s="186" t="e">
        <f>#REF!+Y200+Y196</f>
        <v>#REF!</v>
      </c>
      <c r="Z201" s="186" t="e">
        <f>#REF!+Z200+Z196</f>
        <v>#REF!</v>
      </c>
      <c r="AA201" s="186" t="e">
        <f>#REF!+AA200+AA196</f>
        <v>#REF!</v>
      </c>
      <c r="AB201" s="186" t="e">
        <f>#REF!+AB200+AB196</f>
        <v>#REF!</v>
      </c>
      <c r="AC201" s="186" t="e">
        <f>AB201+AA201+Z201+Y201</f>
        <v>#REF!</v>
      </c>
      <c r="AD201" s="186" t="e">
        <f>#REF!+AD200+AD196</f>
        <v>#REF!</v>
      </c>
      <c r="AE201" s="186" t="e">
        <f>#REF!+AE200+AE196</f>
        <v>#REF!</v>
      </c>
      <c r="AF201" s="186" t="e">
        <f>#REF!+AF200+AF196</f>
        <v>#REF!</v>
      </c>
      <c r="AG201" s="186" t="e">
        <f>#REF!+AG200+AG196</f>
        <v>#REF!</v>
      </c>
      <c r="AH201" s="186" t="e">
        <f>AG201+AF201+AE201+AD201</f>
        <v>#REF!</v>
      </c>
      <c r="AI201" s="186" t="e">
        <f>#REF!+AI200+AI196</f>
        <v>#REF!</v>
      </c>
      <c r="AJ201" s="186" t="e">
        <f>#REF!+AJ200+AJ196</f>
        <v>#REF!</v>
      </c>
      <c r="AK201" s="186" t="e">
        <f>#REF!+AK200+AK196</f>
        <v>#REF!</v>
      </c>
      <c r="AL201" s="186" t="e">
        <f>#REF!+AL200+AL196</f>
        <v>#REF!</v>
      </c>
      <c r="AM201" s="186" t="e">
        <f>AL201+AK201+AJ201+AI201</f>
        <v>#REF!</v>
      </c>
      <c r="AN201" s="187" t="e">
        <f>AM201+AH201+AC201</f>
        <v>#REF!</v>
      </c>
      <c r="AO201" s="186" t="e">
        <f>#REF!+AO200+AO196</f>
        <v>#REF!</v>
      </c>
      <c r="AP201" s="186" t="e">
        <f>#REF!+AP200+AP196</f>
        <v>#REF!</v>
      </c>
      <c r="AQ201" s="186" t="e">
        <f>#REF!+AQ200+AQ196</f>
        <v>#REF!</v>
      </c>
      <c r="AR201" s="186" t="e">
        <f>#REF!+AR200+AR196</f>
        <v>#REF!</v>
      </c>
      <c r="AS201" s="186" t="e">
        <f>AR201+AQ201+AP201+AO201</f>
        <v>#REF!</v>
      </c>
      <c r="AT201" s="186" t="e">
        <f>#REF!+AT200+AT196</f>
        <v>#REF!</v>
      </c>
      <c r="AU201" s="186" t="e">
        <f>#REF!+AU200+AU196</f>
        <v>#REF!</v>
      </c>
      <c r="AV201" s="186" t="e">
        <f>#REF!+AV200+AV196</f>
        <v>#REF!</v>
      </c>
      <c r="AW201" s="102"/>
      <c r="AX201" s="102"/>
      <c r="AY201" s="186" t="e">
        <f>#REF!+AY200+AY196</f>
        <v>#REF!</v>
      </c>
      <c r="AZ201" s="186" t="e">
        <f>#REF!+AZ200+AZ196</f>
        <v>#REF!</v>
      </c>
      <c r="BA201" s="191">
        <f>BA200+BA196</f>
        <v>0</v>
      </c>
      <c r="BB201" s="191" t="e">
        <f>#REF!+BB200+BB196</f>
        <v>#REF!</v>
      </c>
      <c r="BC201" s="191">
        <f>BA201</f>
        <v>0</v>
      </c>
      <c r="BD201" s="192">
        <f>BC201</f>
        <v>0</v>
      </c>
      <c r="BE201" s="186" t="e">
        <f>#REF!+BE200+BE196</f>
        <v>#REF!</v>
      </c>
      <c r="BF201" s="102">
        <f>BF200+BF199+BF198+BF197+BF196</f>
        <v>5</v>
      </c>
      <c r="BG201" s="186" t="e">
        <f>#REF!+BG200+BG196</f>
        <v>#REF!</v>
      </c>
      <c r="BH201" s="186" t="e">
        <f>#REF!+BH200+BH196</f>
        <v>#REF!</v>
      </c>
      <c r="BI201" s="102">
        <f>BF201</f>
        <v>5</v>
      </c>
      <c r="BJ201" s="186" t="e">
        <f>#REF!+BJ200+BJ196</f>
        <v>#REF!</v>
      </c>
      <c r="BK201" s="186" t="e">
        <f>#REF!+BK200+BK196</f>
        <v>#REF!</v>
      </c>
      <c r="BL201" s="186" t="e">
        <f>#REF!+BL200+BL196</f>
        <v>#REF!</v>
      </c>
      <c r="BM201" s="186" t="e">
        <f>#REF!+BM200+BM196</f>
        <v>#REF!</v>
      </c>
      <c r="BN201" s="186" t="e">
        <f>BM201+BL201+BK201+BJ201</f>
        <v>#REF!</v>
      </c>
      <c r="BO201" s="186" t="e">
        <f>#REF!+BO200+BO196</f>
        <v>#REF!</v>
      </c>
      <c r="BP201" s="186" t="e">
        <f>#REF!+BP200+BP196</f>
        <v>#REF!</v>
      </c>
      <c r="BQ201" s="186" t="e">
        <f>#REF!+BQ200+BQ196</f>
        <v>#REF!</v>
      </c>
      <c r="BR201" s="186" t="e">
        <f>#REF!+BR200+BR196</f>
        <v>#REF!</v>
      </c>
      <c r="BS201" s="102"/>
      <c r="BT201" s="109">
        <f>BI201</f>
        <v>5</v>
      </c>
      <c r="BU201" s="103">
        <f>BT201</f>
        <v>5</v>
      </c>
    </row>
    <row r="202" spans="1:73" ht="37.5" customHeight="1" thickBot="1">
      <c r="A202" s="213"/>
      <c r="B202" s="312" t="s">
        <v>965</v>
      </c>
      <c r="C202" s="313"/>
      <c r="D202" s="313"/>
      <c r="E202" s="313"/>
      <c r="F202" s="313"/>
      <c r="G202" s="314"/>
      <c r="H202" s="16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  <c r="AO202" s="141"/>
      <c r="AP202" s="141"/>
      <c r="AQ202" s="141"/>
      <c r="AR202" s="141"/>
      <c r="AS202" s="141"/>
      <c r="AT202" s="141"/>
      <c r="AU202" s="141"/>
      <c r="AV202" s="141"/>
      <c r="AW202" s="141"/>
      <c r="AX202" s="141"/>
      <c r="AY202" s="141"/>
      <c r="AZ202" s="141"/>
      <c r="BA202" s="141"/>
      <c r="BB202" s="141"/>
      <c r="BC202" s="141"/>
      <c r="BD202" s="141"/>
      <c r="BE202" s="141"/>
      <c r="BF202" s="141"/>
      <c r="BG202" s="141"/>
      <c r="BH202" s="141"/>
      <c r="BI202" s="141"/>
      <c r="BJ202" s="141"/>
      <c r="BK202" s="141"/>
      <c r="BL202" s="141"/>
      <c r="BM202" s="141"/>
      <c r="BN202" s="141"/>
      <c r="BO202" s="141"/>
      <c r="BP202" s="141"/>
      <c r="BQ202" s="141"/>
      <c r="BR202" s="141"/>
      <c r="BS202" s="141"/>
      <c r="BT202" s="141"/>
      <c r="BU202" s="141"/>
    </row>
    <row r="203" spans="1:73" ht="52.5" customHeight="1" thickBot="1">
      <c r="A203" s="213">
        <v>155</v>
      </c>
      <c r="B203" s="341" t="s">
        <v>994</v>
      </c>
      <c r="C203" s="342"/>
      <c r="D203" s="209">
        <v>471</v>
      </c>
      <c r="E203" s="309">
        <v>470701001</v>
      </c>
      <c r="F203" s="310"/>
      <c r="G203" s="269" t="s">
        <v>1180</v>
      </c>
      <c r="H203" s="95"/>
      <c r="I203" s="92"/>
      <c r="J203" s="92"/>
      <c r="K203" s="92"/>
      <c r="L203" s="92"/>
      <c r="M203" s="137">
        <f>L203+K203+J203+I203</f>
        <v>0</v>
      </c>
      <c r="N203" s="92"/>
      <c r="O203" s="92"/>
      <c r="P203" s="92"/>
      <c r="Q203" s="92"/>
      <c r="R203" s="137">
        <f>Q203+P203+O203+N203</f>
        <v>0</v>
      </c>
      <c r="S203" s="92"/>
      <c r="T203" s="92"/>
      <c r="U203" s="92"/>
      <c r="V203" s="92"/>
      <c r="W203" s="137">
        <f>V203+U203+T203+S203</f>
        <v>0</v>
      </c>
      <c r="X203" s="99"/>
      <c r="Y203" s="92"/>
      <c r="Z203" s="92"/>
      <c r="AA203" s="92"/>
      <c r="AB203" s="92"/>
      <c r="AC203" s="137">
        <f>AB203+AA203+Z203+Y203</f>
        <v>0</v>
      </c>
      <c r="AD203" s="92"/>
      <c r="AE203" s="92"/>
      <c r="AF203" s="92"/>
      <c r="AG203" s="92"/>
      <c r="AH203" s="137">
        <f>AG203+AF203+AE203+AD203</f>
        <v>0</v>
      </c>
      <c r="AI203" s="92"/>
      <c r="AJ203" s="92"/>
      <c r="AK203" s="92"/>
      <c r="AL203" s="92"/>
      <c r="AM203" s="137">
        <f>AL203+AK203+AJ203+AI203</f>
        <v>0</v>
      </c>
      <c r="AN203" s="99"/>
      <c r="AO203" s="92"/>
      <c r="AP203" s="92"/>
      <c r="AQ203" s="92"/>
      <c r="AR203" s="92"/>
      <c r="AS203" s="137">
        <f>AR203+AQ203+AP203+AO203</f>
        <v>0</v>
      </c>
      <c r="AT203" s="92"/>
      <c r="AU203" s="92"/>
      <c r="AV203" s="92"/>
      <c r="AW203" s="195"/>
      <c r="AX203" s="137">
        <f>AW203+AV203+AU203+AT203</f>
        <v>0</v>
      </c>
      <c r="AY203" s="92"/>
      <c r="AZ203" s="92"/>
      <c r="BA203" s="92"/>
      <c r="BB203" s="195"/>
      <c r="BC203" s="137">
        <f>BB203+BA203+AZ203+AY203</f>
        <v>0</v>
      </c>
      <c r="BD203" s="99"/>
      <c r="BE203" s="209"/>
      <c r="BF203" s="209"/>
      <c r="BG203" s="295">
        <v>1</v>
      </c>
      <c r="BH203" s="299"/>
      <c r="BI203" s="137">
        <f>BH203+BG203+BF203+BE203</f>
        <v>1</v>
      </c>
      <c r="BJ203" s="92"/>
      <c r="BK203" s="92"/>
      <c r="BL203" s="92"/>
      <c r="BM203" s="92"/>
      <c r="BN203" s="137">
        <f>BM203+BL203+BK203+BJ203</f>
        <v>0</v>
      </c>
      <c r="BO203" s="92"/>
      <c r="BP203" s="92"/>
      <c r="BQ203" s="92"/>
      <c r="BR203" s="92"/>
      <c r="BS203" s="137">
        <f>BR203+BQ203+BP203+BO203</f>
        <v>0</v>
      </c>
      <c r="BT203" s="99"/>
      <c r="BU203" s="99"/>
    </row>
    <row r="204" spans="1:73" ht="43.5" customHeight="1" thickBot="1">
      <c r="A204" s="254">
        <v>156</v>
      </c>
      <c r="B204" s="257" t="s">
        <v>994</v>
      </c>
      <c r="C204" s="258"/>
      <c r="D204" s="228">
        <v>394</v>
      </c>
      <c r="E204" s="309">
        <v>470701001</v>
      </c>
      <c r="F204" s="310"/>
      <c r="G204" s="269" t="s">
        <v>1045</v>
      </c>
      <c r="H204" s="95"/>
      <c r="I204" s="92"/>
      <c r="J204" s="92"/>
      <c r="K204" s="92"/>
      <c r="L204" s="92"/>
      <c r="M204" s="137"/>
      <c r="N204" s="92"/>
      <c r="O204" s="92"/>
      <c r="P204" s="92"/>
      <c r="Q204" s="92"/>
      <c r="R204" s="137"/>
      <c r="S204" s="92"/>
      <c r="T204" s="92"/>
      <c r="U204" s="92"/>
      <c r="V204" s="92"/>
      <c r="W204" s="137"/>
      <c r="X204" s="99"/>
      <c r="Y204" s="92"/>
      <c r="Z204" s="92"/>
      <c r="AA204" s="92"/>
      <c r="AB204" s="92"/>
      <c r="AC204" s="137"/>
      <c r="AD204" s="92"/>
      <c r="AE204" s="92"/>
      <c r="AF204" s="92"/>
      <c r="AG204" s="92"/>
      <c r="AH204" s="137"/>
      <c r="AI204" s="92"/>
      <c r="AJ204" s="92"/>
      <c r="AK204" s="92"/>
      <c r="AL204" s="92"/>
      <c r="AM204" s="137"/>
      <c r="AN204" s="99"/>
      <c r="AO204" s="92"/>
      <c r="AP204" s="92"/>
      <c r="AQ204" s="92"/>
      <c r="AR204" s="92"/>
      <c r="AS204" s="137"/>
      <c r="AT204" s="92"/>
      <c r="AU204" s="92"/>
      <c r="AV204" s="92"/>
      <c r="AW204" s="195"/>
      <c r="AX204" s="137"/>
      <c r="AY204" s="92"/>
      <c r="AZ204" s="92"/>
      <c r="BA204" s="92"/>
      <c r="BB204" s="195"/>
      <c r="BC204" s="137"/>
      <c r="BD204" s="99"/>
      <c r="BE204" s="209"/>
      <c r="BF204" s="209"/>
      <c r="BG204" s="295">
        <v>1</v>
      </c>
      <c r="BH204" s="299"/>
      <c r="BI204" s="137"/>
      <c r="BJ204" s="92"/>
      <c r="BK204" s="92"/>
      <c r="BL204" s="92"/>
      <c r="BM204" s="92"/>
      <c r="BN204" s="137"/>
      <c r="BO204" s="92"/>
      <c r="BP204" s="92"/>
      <c r="BQ204" s="92"/>
      <c r="BR204" s="92"/>
      <c r="BS204" s="137"/>
      <c r="BT204" s="99"/>
      <c r="BU204" s="99"/>
    </row>
    <row r="205" spans="1:73" ht="43.5" customHeight="1" thickBot="1">
      <c r="A205" s="283">
        <v>157</v>
      </c>
      <c r="B205" s="257" t="s">
        <v>994</v>
      </c>
      <c r="C205" s="258"/>
      <c r="D205" s="228">
        <v>436</v>
      </c>
      <c r="E205" s="309">
        <v>470701001</v>
      </c>
      <c r="F205" s="310"/>
      <c r="G205" s="269" t="s">
        <v>1069</v>
      </c>
      <c r="H205" s="95"/>
      <c r="I205" s="92"/>
      <c r="J205" s="92"/>
      <c r="K205" s="92"/>
      <c r="L205" s="92"/>
      <c r="M205" s="137"/>
      <c r="N205" s="92"/>
      <c r="O205" s="92"/>
      <c r="P205" s="92"/>
      <c r="Q205" s="92"/>
      <c r="R205" s="137"/>
      <c r="S205" s="92"/>
      <c r="T205" s="92"/>
      <c r="U205" s="92"/>
      <c r="V205" s="92"/>
      <c r="W205" s="137"/>
      <c r="X205" s="99"/>
      <c r="Y205" s="92"/>
      <c r="Z205" s="92"/>
      <c r="AA205" s="92"/>
      <c r="AB205" s="92"/>
      <c r="AC205" s="137"/>
      <c r="AD205" s="92"/>
      <c r="AE205" s="92"/>
      <c r="AF205" s="92"/>
      <c r="AG205" s="92"/>
      <c r="AH205" s="137"/>
      <c r="AI205" s="92"/>
      <c r="AJ205" s="92"/>
      <c r="AK205" s="92"/>
      <c r="AL205" s="92"/>
      <c r="AM205" s="137"/>
      <c r="AN205" s="99"/>
      <c r="AO205" s="92"/>
      <c r="AP205" s="92"/>
      <c r="AQ205" s="92"/>
      <c r="AR205" s="92"/>
      <c r="AS205" s="137"/>
      <c r="AT205" s="92"/>
      <c r="AU205" s="92"/>
      <c r="AV205" s="92"/>
      <c r="AW205" s="195"/>
      <c r="AX205" s="137"/>
      <c r="AY205" s="92"/>
      <c r="AZ205" s="92"/>
      <c r="BA205" s="92"/>
      <c r="BB205" s="195"/>
      <c r="BC205" s="137"/>
      <c r="BD205" s="99"/>
      <c r="BE205" s="209"/>
      <c r="BF205" s="209"/>
      <c r="BG205" s="295">
        <v>1</v>
      </c>
      <c r="BH205" s="299"/>
      <c r="BI205" s="137"/>
      <c r="BJ205" s="92"/>
      <c r="BK205" s="92"/>
      <c r="BL205" s="92"/>
      <c r="BM205" s="92"/>
      <c r="BN205" s="137"/>
      <c r="BO205" s="92"/>
      <c r="BP205" s="92"/>
      <c r="BQ205" s="92"/>
      <c r="BR205" s="92"/>
      <c r="BS205" s="137"/>
      <c r="BT205" s="99"/>
      <c r="BU205" s="99"/>
    </row>
    <row r="206" spans="1:73" ht="43.5" customHeight="1" thickBot="1">
      <c r="A206" s="283">
        <v>158</v>
      </c>
      <c r="B206" s="279" t="s">
        <v>994</v>
      </c>
      <c r="C206" s="280"/>
      <c r="D206" s="228">
        <v>457</v>
      </c>
      <c r="E206" s="309">
        <v>470701001</v>
      </c>
      <c r="F206" s="310"/>
      <c r="G206" s="269" t="s">
        <v>1161</v>
      </c>
      <c r="H206" s="95"/>
      <c r="I206" s="92"/>
      <c r="J206" s="92"/>
      <c r="K206" s="92"/>
      <c r="L206" s="92"/>
      <c r="M206" s="137"/>
      <c r="N206" s="92"/>
      <c r="O206" s="92"/>
      <c r="P206" s="92"/>
      <c r="Q206" s="92"/>
      <c r="R206" s="137"/>
      <c r="S206" s="92"/>
      <c r="T206" s="92"/>
      <c r="U206" s="92"/>
      <c r="V206" s="92"/>
      <c r="W206" s="137"/>
      <c r="X206" s="99"/>
      <c r="Y206" s="92"/>
      <c r="Z206" s="92"/>
      <c r="AA206" s="92"/>
      <c r="AB206" s="92"/>
      <c r="AC206" s="137"/>
      <c r="AD206" s="92"/>
      <c r="AE206" s="92"/>
      <c r="AF206" s="92"/>
      <c r="AG206" s="92"/>
      <c r="AH206" s="137"/>
      <c r="AI206" s="92"/>
      <c r="AJ206" s="92"/>
      <c r="AK206" s="92"/>
      <c r="AL206" s="92"/>
      <c r="AM206" s="137"/>
      <c r="AN206" s="99"/>
      <c r="AO206" s="92"/>
      <c r="AP206" s="92"/>
      <c r="AQ206" s="92"/>
      <c r="AR206" s="92"/>
      <c r="AS206" s="137"/>
      <c r="AT206" s="92"/>
      <c r="AU206" s="92"/>
      <c r="AV206" s="92"/>
      <c r="AW206" s="195"/>
      <c r="AX206" s="137"/>
      <c r="AY206" s="92"/>
      <c r="AZ206" s="92"/>
      <c r="BA206" s="92"/>
      <c r="BB206" s="195"/>
      <c r="BC206" s="137"/>
      <c r="BD206" s="99"/>
      <c r="BE206" s="209"/>
      <c r="BF206" s="209"/>
      <c r="BG206" s="295">
        <v>1</v>
      </c>
      <c r="BH206" s="299"/>
      <c r="BI206" s="137"/>
      <c r="BJ206" s="92"/>
      <c r="BK206" s="92"/>
      <c r="BL206" s="92"/>
      <c r="BM206" s="92"/>
      <c r="BN206" s="137"/>
      <c r="BO206" s="92"/>
      <c r="BP206" s="92"/>
      <c r="BQ206" s="92"/>
      <c r="BR206" s="92"/>
      <c r="BS206" s="137"/>
      <c r="BT206" s="99"/>
      <c r="BU206" s="99"/>
    </row>
    <row r="207" spans="1:73" ht="43.5" customHeight="1" thickBot="1">
      <c r="A207" s="283">
        <v>159</v>
      </c>
      <c r="B207" s="257" t="s">
        <v>994</v>
      </c>
      <c r="C207" s="258"/>
      <c r="D207" s="228">
        <v>429</v>
      </c>
      <c r="E207" s="309">
        <v>470701001</v>
      </c>
      <c r="F207" s="310"/>
      <c r="G207" s="269" t="s">
        <v>1063</v>
      </c>
      <c r="H207" s="95"/>
      <c r="I207" s="92"/>
      <c r="J207" s="92"/>
      <c r="K207" s="92"/>
      <c r="L207" s="92"/>
      <c r="M207" s="137"/>
      <c r="N207" s="92"/>
      <c r="O207" s="92"/>
      <c r="P207" s="92"/>
      <c r="Q207" s="92"/>
      <c r="R207" s="137"/>
      <c r="S207" s="92"/>
      <c r="T207" s="92"/>
      <c r="U207" s="92"/>
      <c r="V207" s="92"/>
      <c r="W207" s="137"/>
      <c r="X207" s="99"/>
      <c r="Y207" s="92"/>
      <c r="Z207" s="92"/>
      <c r="AA207" s="92"/>
      <c r="AB207" s="92"/>
      <c r="AC207" s="137"/>
      <c r="AD207" s="92"/>
      <c r="AE207" s="92"/>
      <c r="AF207" s="92"/>
      <c r="AG207" s="92"/>
      <c r="AH207" s="137"/>
      <c r="AI207" s="92"/>
      <c r="AJ207" s="92"/>
      <c r="AK207" s="92"/>
      <c r="AL207" s="92"/>
      <c r="AM207" s="137"/>
      <c r="AN207" s="99"/>
      <c r="AO207" s="92"/>
      <c r="AP207" s="92"/>
      <c r="AQ207" s="92"/>
      <c r="AR207" s="92"/>
      <c r="AS207" s="137"/>
      <c r="AT207" s="92"/>
      <c r="AU207" s="92"/>
      <c r="AV207" s="92"/>
      <c r="AW207" s="195"/>
      <c r="AX207" s="137"/>
      <c r="AY207" s="92"/>
      <c r="AZ207" s="92"/>
      <c r="BA207" s="92"/>
      <c r="BB207" s="195"/>
      <c r="BC207" s="137"/>
      <c r="BD207" s="99"/>
      <c r="BE207" s="209"/>
      <c r="BF207" s="209"/>
      <c r="BG207" s="295">
        <v>1</v>
      </c>
      <c r="BH207" s="299"/>
      <c r="BI207" s="137"/>
      <c r="BJ207" s="92"/>
      <c r="BK207" s="92"/>
      <c r="BL207" s="92"/>
      <c r="BM207" s="92"/>
      <c r="BN207" s="137"/>
      <c r="BO207" s="92"/>
      <c r="BP207" s="92"/>
      <c r="BQ207" s="92"/>
      <c r="BR207" s="92"/>
      <c r="BS207" s="137"/>
      <c r="BT207" s="99"/>
      <c r="BU207" s="99"/>
    </row>
    <row r="208" spans="1:73" ht="37.5" customHeight="1" thickBot="1">
      <c r="A208" s="283">
        <v>160</v>
      </c>
      <c r="B208" s="183" t="s">
        <v>994</v>
      </c>
      <c r="C208" s="180"/>
      <c r="D208" s="228">
        <v>31</v>
      </c>
      <c r="E208" s="309">
        <v>470701001</v>
      </c>
      <c r="F208" s="310"/>
      <c r="G208" s="269" t="s">
        <v>1112</v>
      </c>
      <c r="H208" s="95"/>
      <c r="I208" s="92"/>
      <c r="J208" s="92"/>
      <c r="K208" s="92"/>
      <c r="L208" s="92"/>
      <c r="M208" s="137"/>
      <c r="N208" s="92"/>
      <c r="O208" s="92"/>
      <c r="P208" s="92"/>
      <c r="Q208" s="92"/>
      <c r="R208" s="137"/>
      <c r="S208" s="92"/>
      <c r="T208" s="92"/>
      <c r="U208" s="92"/>
      <c r="V208" s="92"/>
      <c r="W208" s="137"/>
      <c r="X208" s="99"/>
      <c r="Y208" s="92"/>
      <c r="Z208" s="92"/>
      <c r="AA208" s="92"/>
      <c r="AB208" s="92"/>
      <c r="AC208" s="137"/>
      <c r="AD208" s="92"/>
      <c r="AE208" s="92"/>
      <c r="AF208" s="92"/>
      <c r="AG208" s="92"/>
      <c r="AH208" s="137"/>
      <c r="AI208" s="92"/>
      <c r="AJ208" s="92"/>
      <c r="AK208" s="92"/>
      <c r="AL208" s="92"/>
      <c r="AM208" s="137"/>
      <c r="AN208" s="99"/>
      <c r="AO208" s="92"/>
      <c r="AP208" s="92"/>
      <c r="AQ208" s="92"/>
      <c r="AR208" s="92"/>
      <c r="AS208" s="137"/>
      <c r="AT208" s="92"/>
      <c r="AU208" s="92"/>
      <c r="AV208" s="92"/>
      <c r="AW208" s="195"/>
      <c r="AX208" s="137"/>
      <c r="AY208" s="92"/>
      <c r="AZ208" s="92"/>
      <c r="BA208" s="92"/>
      <c r="BB208" s="195"/>
      <c r="BC208" s="137"/>
      <c r="BD208" s="99"/>
      <c r="BE208" s="209"/>
      <c r="BF208" s="209"/>
      <c r="BG208" s="299"/>
      <c r="BH208" s="295">
        <v>1</v>
      </c>
      <c r="BI208" s="137"/>
      <c r="BJ208" s="92"/>
      <c r="BK208" s="92"/>
      <c r="BL208" s="92"/>
      <c r="BM208" s="92"/>
      <c r="BN208" s="137"/>
      <c r="BO208" s="92"/>
      <c r="BP208" s="92"/>
      <c r="BQ208" s="92"/>
      <c r="BR208" s="92"/>
      <c r="BS208" s="137"/>
      <c r="BT208" s="99"/>
      <c r="BU208" s="99"/>
    </row>
    <row r="209" spans="1:73" ht="37.5" customHeight="1" thickBot="1">
      <c r="A209" s="283">
        <v>161</v>
      </c>
      <c r="B209" s="197" t="s">
        <v>994</v>
      </c>
      <c r="C209" s="190"/>
      <c r="D209" s="228">
        <v>342</v>
      </c>
      <c r="E209" s="311">
        <v>470701001</v>
      </c>
      <c r="F209" s="310"/>
      <c r="G209" s="274" t="s">
        <v>1113</v>
      </c>
      <c r="H209" s="95"/>
      <c r="I209" s="92"/>
      <c r="J209" s="92"/>
      <c r="K209" s="92"/>
      <c r="L209" s="92"/>
      <c r="M209" s="137"/>
      <c r="N209" s="92"/>
      <c r="O209" s="92"/>
      <c r="P209" s="92"/>
      <c r="Q209" s="92"/>
      <c r="R209" s="137"/>
      <c r="S209" s="92"/>
      <c r="T209" s="92"/>
      <c r="U209" s="92"/>
      <c r="V209" s="92"/>
      <c r="W209" s="137"/>
      <c r="X209" s="99"/>
      <c r="Y209" s="92"/>
      <c r="Z209" s="92"/>
      <c r="AA209" s="92"/>
      <c r="AB209" s="92"/>
      <c r="AC209" s="137"/>
      <c r="AD209" s="92"/>
      <c r="AE209" s="92"/>
      <c r="AF209" s="92"/>
      <c r="AG209" s="92"/>
      <c r="AH209" s="137"/>
      <c r="AI209" s="92"/>
      <c r="AJ209" s="92"/>
      <c r="AK209" s="92"/>
      <c r="AL209" s="92"/>
      <c r="AM209" s="137"/>
      <c r="AN209" s="99"/>
      <c r="AO209" s="92"/>
      <c r="AP209" s="92"/>
      <c r="AQ209" s="92"/>
      <c r="AR209" s="92"/>
      <c r="AS209" s="137"/>
      <c r="AT209" s="92"/>
      <c r="AU209" s="92"/>
      <c r="AV209" s="92"/>
      <c r="AW209" s="195"/>
      <c r="AX209" s="137"/>
      <c r="AY209" s="92"/>
      <c r="AZ209" s="92"/>
      <c r="BA209" s="92"/>
      <c r="BB209" s="195"/>
      <c r="BC209" s="137"/>
      <c r="BD209" s="99"/>
      <c r="BE209" s="209"/>
      <c r="BF209" s="209"/>
      <c r="BG209" s="299"/>
      <c r="BH209" s="295">
        <v>1</v>
      </c>
      <c r="BI209" s="137"/>
      <c r="BJ209" s="92"/>
      <c r="BK209" s="92"/>
      <c r="BL209" s="92"/>
      <c r="BM209" s="92"/>
      <c r="BN209" s="137"/>
      <c r="BO209" s="92"/>
      <c r="BP209" s="92"/>
      <c r="BQ209" s="92"/>
      <c r="BR209" s="92"/>
      <c r="BS209" s="137"/>
      <c r="BT209" s="99"/>
      <c r="BU209" s="99"/>
    </row>
    <row r="210" spans="1:73" ht="37.5" customHeight="1" thickBot="1">
      <c r="A210" s="283">
        <v>162</v>
      </c>
      <c r="B210" s="341" t="s">
        <v>994</v>
      </c>
      <c r="C210" s="342"/>
      <c r="D210" s="229">
        <v>179</v>
      </c>
      <c r="E210" s="307">
        <v>470701001</v>
      </c>
      <c r="F210" s="325"/>
      <c r="G210" s="267" t="s">
        <v>1153</v>
      </c>
      <c r="H210" s="86"/>
      <c r="I210" s="92"/>
      <c r="J210" s="92"/>
      <c r="K210" s="92"/>
      <c r="L210" s="92"/>
      <c r="M210" s="137">
        <f>L210+K210+J210+I210</f>
        <v>0</v>
      </c>
      <c r="N210" s="92"/>
      <c r="O210" s="92"/>
      <c r="P210" s="92"/>
      <c r="Q210" s="92"/>
      <c r="R210" s="137">
        <f>Q210+P210+O210+N210</f>
        <v>0</v>
      </c>
      <c r="S210" s="92"/>
      <c r="T210" s="92"/>
      <c r="U210" s="92"/>
      <c r="V210" s="92"/>
      <c r="W210" s="137">
        <f>V210+U210+T210+S210</f>
        <v>0</v>
      </c>
      <c r="X210" s="99"/>
      <c r="Y210" s="92"/>
      <c r="Z210" s="92"/>
      <c r="AA210" s="92"/>
      <c r="AB210" s="92"/>
      <c r="AC210" s="137">
        <f>AB210+AA210+Z210+Y210</f>
        <v>0</v>
      </c>
      <c r="AD210" s="92"/>
      <c r="AE210" s="92"/>
      <c r="AF210" s="92"/>
      <c r="AG210" s="92"/>
      <c r="AH210" s="137">
        <f>AG210+AF210+AE210+AD210</f>
        <v>0</v>
      </c>
      <c r="AI210" s="92"/>
      <c r="AJ210" s="92"/>
      <c r="AK210" s="92"/>
      <c r="AL210" s="92"/>
      <c r="AM210" s="137">
        <f>AL210+AK210+AJ210+AI210</f>
        <v>0</v>
      </c>
      <c r="AN210" s="99"/>
      <c r="AO210" s="92"/>
      <c r="AP210" s="92"/>
      <c r="AQ210" s="92"/>
      <c r="AR210" s="92"/>
      <c r="AS210" s="137">
        <f>AR210+AQ210+AP210+AO210</f>
        <v>0</v>
      </c>
      <c r="AT210" s="92"/>
      <c r="AU210" s="92"/>
      <c r="AV210" s="92"/>
      <c r="AW210" s="195"/>
      <c r="AX210" s="137">
        <f>AW210+AV210+AU210+AT210</f>
        <v>0</v>
      </c>
      <c r="AY210" s="92"/>
      <c r="AZ210" s="92"/>
      <c r="BA210" s="92"/>
      <c r="BB210" s="195"/>
      <c r="BC210" s="137">
        <f>BB210+BA210+AZ210+AY210</f>
        <v>0</v>
      </c>
      <c r="BD210" s="99"/>
      <c r="BE210" s="209"/>
      <c r="BF210" s="209"/>
      <c r="BG210" s="299"/>
      <c r="BH210" s="295">
        <v>1</v>
      </c>
      <c r="BI210" s="137">
        <f>BH210+BG210+BF210+BE210</f>
        <v>1</v>
      </c>
      <c r="BJ210" s="92"/>
      <c r="BK210" s="92"/>
      <c r="BL210" s="92"/>
      <c r="BM210" s="92"/>
      <c r="BN210" s="137">
        <f>BM210+BL210+BK210+BJ210</f>
        <v>0</v>
      </c>
      <c r="BO210" s="92"/>
      <c r="BP210" s="92"/>
      <c r="BQ210" s="92"/>
      <c r="BR210" s="92"/>
      <c r="BS210" s="137">
        <f>BR210+BQ210+BP210+BO210</f>
        <v>0</v>
      </c>
      <c r="BT210" s="99"/>
      <c r="BU210" s="99"/>
    </row>
    <row r="211" spans="1:73" ht="37.5" customHeight="1" thickBot="1">
      <c r="A211" s="213"/>
      <c r="B211" s="320" t="s">
        <v>983</v>
      </c>
      <c r="C211" s="321"/>
      <c r="D211" s="321"/>
      <c r="E211" s="321"/>
      <c r="F211" s="321"/>
      <c r="G211" s="322"/>
      <c r="H211" s="160"/>
      <c r="I211" s="186">
        <f>I210+I203</f>
        <v>0</v>
      </c>
      <c r="J211" s="186">
        <f>J210+J203</f>
        <v>0</v>
      </c>
      <c r="K211" s="186">
        <f>K210+K203</f>
        <v>0</v>
      </c>
      <c r="L211" s="186">
        <f>L210+L203</f>
        <v>0</v>
      </c>
      <c r="M211" s="186">
        <f>L211+K211+J211+I211</f>
        <v>0</v>
      </c>
      <c r="N211" s="186">
        <f>N210+N203</f>
        <v>0</v>
      </c>
      <c r="O211" s="186">
        <f>O210+O203</f>
        <v>0</v>
      </c>
      <c r="P211" s="186">
        <f>P210+P203</f>
        <v>0</v>
      </c>
      <c r="Q211" s="186">
        <f>Q210+Q203</f>
        <v>0</v>
      </c>
      <c r="R211" s="186">
        <f>Q211+P211+O211+N211</f>
        <v>0</v>
      </c>
      <c r="S211" s="186">
        <f>S210+S203</f>
        <v>0</v>
      </c>
      <c r="T211" s="186">
        <f>T210+T203</f>
        <v>0</v>
      </c>
      <c r="U211" s="186">
        <f>U210+U203</f>
        <v>0</v>
      </c>
      <c r="V211" s="186">
        <f>V210+V203</f>
        <v>0</v>
      </c>
      <c r="W211" s="186">
        <f>V211+U211+T211+S211</f>
        <v>0</v>
      </c>
      <c r="X211" s="187">
        <f>W211+R211+M211</f>
        <v>0</v>
      </c>
      <c r="Y211" s="186">
        <f>Y210+Y203</f>
        <v>0</v>
      </c>
      <c r="Z211" s="186">
        <f>Z210+Z203</f>
        <v>0</v>
      </c>
      <c r="AA211" s="186">
        <f>AA210+AA203</f>
        <v>0</v>
      </c>
      <c r="AB211" s="186">
        <f>AB210+AB203</f>
        <v>0</v>
      </c>
      <c r="AC211" s="186">
        <f>AB211+AA211+Z211+Y211</f>
        <v>0</v>
      </c>
      <c r="AD211" s="186">
        <f>AD210+AD203</f>
        <v>0</v>
      </c>
      <c r="AE211" s="186">
        <f>AE210+AE203</f>
        <v>0</v>
      </c>
      <c r="AF211" s="186">
        <f>AF210+AF203</f>
        <v>0</v>
      </c>
      <c r="AG211" s="186">
        <f>AG210+AG203</f>
        <v>0</v>
      </c>
      <c r="AH211" s="186">
        <f>AG211+AF211+AE211+AD211</f>
        <v>0</v>
      </c>
      <c r="AI211" s="186">
        <f>AI210+AI203</f>
        <v>0</v>
      </c>
      <c r="AJ211" s="186">
        <f>AJ210+AJ203</f>
        <v>0</v>
      </c>
      <c r="AK211" s="186">
        <f>AK210+AK203</f>
        <v>0</v>
      </c>
      <c r="AL211" s="186">
        <f>AL210+AL203</f>
        <v>0</v>
      </c>
      <c r="AM211" s="186">
        <f>AL211+AK211+AJ211+AI211</f>
        <v>0</v>
      </c>
      <c r="AN211" s="187">
        <f>AM211+AH211+AC211</f>
        <v>0</v>
      </c>
      <c r="AO211" s="186">
        <f>AO210+AO203</f>
        <v>0</v>
      </c>
      <c r="AP211" s="186">
        <f>AP210+AP203</f>
        <v>0</v>
      </c>
      <c r="AQ211" s="186">
        <f>AQ210+AQ203</f>
        <v>0</v>
      </c>
      <c r="AR211" s="186">
        <f>AR210+AR203</f>
        <v>0</v>
      </c>
      <c r="AS211" s="186">
        <f>AR211+AQ211+AP211+AO211</f>
        <v>0</v>
      </c>
      <c r="AT211" s="186">
        <f>AT210+AT203</f>
        <v>0</v>
      </c>
      <c r="AU211" s="186">
        <f>AU210+AU203</f>
        <v>0</v>
      </c>
      <c r="AV211" s="186">
        <f>AV210+AV203</f>
        <v>0</v>
      </c>
      <c r="AW211" s="102"/>
      <c r="AX211" s="102"/>
      <c r="AY211" s="186">
        <f>AY210+AY203</f>
        <v>0</v>
      </c>
      <c r="AZ211" s="186">
        <f>AZ210+AZ203</f>
        <v>0</v>
      </c>
      <c r="BA211" s="186">
        <f>BA210+BA203</f>
        <v>0</v>
      </c>
      <c r="BB211" s="191">
        <f>BB210+BB209+BB208+BB203</f>
        <v>0</v>
      </c>
      <c r="BC211" s="191">
        <f>BB211+BA211+AZ211+AY211</f>
        <v>0</v>
      </c>
      <c r="BD211" s="192">
        <f>BC211</f>
        <v>0</v>
      </c>
      <c r="BE211" s="186">
        <f>BE210+BE203</f>
        <v>0</v>
      </c>
      <c r="BF211" s="186">
        <f>BF210+BF203</f>
        <v>0</v>
      </c>
      <c r="BG211" s="102">
        <f>BG207+BG206+BG205+BG204+BG203</f>
        <v>5</v>
      </c>
      <c r="BH211" s="102">
        <f>BH210+BH209+BH208</f>
        <v>3</v>
      </c>
      <c r="BI211" s="102">
        <f>BH211+BG211+BF211+BE211</f>
        <v>8</v>
      </c>
      <c r="BJ211" s="186">
        <f>BJ210+BJ203</f>
        <v>0</v>
      </c>
      <c r="BK211" s="186">
        <f>BK210+BK203</f>
        <v>0</v>
      </c>
      <c r="BL211" s="186">
        <f>BL210+BL203</f>
        <v>0</v>
      </c>
      <c r="BM211" s="186">
        <f>BM210+BM203</f>
        <v>0</v>
      </c>
      <c r="BN211" s="186">
        <f>BM211+BL211+BK211+BJ211</f>
        <v>0</v>
      </c>
      <c r="BO211" s="186">
        <f>BO210+BO203</f>
        <v>0</v>
      </c>
      <c r="BP211" s="186">
        <f>BP210+BP203</f>
        <v>0</v>
      </c>
      <c r="BQ211" s="186">
        <f>BQ210+BQ203</f>
        <v>0</v>
      </c>
      <c r="BR211" s="186">
        <f>BR210+BR203</f>
        <v>0</v>
      </c>
      <c r="BS211" s="186">
        <f>BR211+BQ211+BP211+BO211</f>
        <v>0</v>
      </c>
      <c r="BT211" s="109">
        <f>BI211</f>
        <v>8</v>
      </c>
      <c r="BU211" s="109">
        <f>BT211</f>
        <v>8</v>
      </c>
    </row>
    <row r="212" spans="1:73" ht="38.25" customHeight="1" thickBot="1">
      <c r="A212" s="175"/>
      <c r="B212" s="312" t="s">
        <v>968</v>
      </c>
      <c r="C212" s="313"/>
      <c r="D212" s="313"/>
      <c r="E212" s="313"/>
      <c r="F212" s="313"/>
      <c r="G212" s="314"/>
      <c r="H212" s="168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6"/>
      <c r="Y212" s="104"/>
      <c r="Z212" s="104"/>
      <c r="AA212" s="104"/>
      <c r="AB212" s="104"/>
      <c r="AC212" s="105"/>
      <c r="AD212" s="104"/>
      <c r="AE212" s="104"/>
      <c r="AF212" s="104"/>
      <c r="AG212" s="104"/>
      <c r="AH212" s="105"/>
      <c r="AI212" s="104"/>
      <c r="AJ212" s="104"/>
      <c r="AK212" s="104"/>
      <c r="AL212" s="104"/>
      <c r="AM212" s="105"/>
      <c r="AN212" s="106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6"/>
      <c r="BE212" s="131"/>
      <c r="BF212" s="131"/>
      <c r="BG212" s="131"/>
      <c r="BH212" s="131"/>
      <c r="BI212" s="105"/>
      <c r="BJ212" s="131"/>
      <c r="BK212" s="131"/>
      <c r="BL212" s="131"/>
      <c r="BM212" s="131"/>
      <c r="BN212" s="105"/>
      <c r="BO212" s="131"/>
      <c r="BP212" s="131"/>
      <c r="BQ212" s="131"/>
      <c r="BR212" s="131"/>
      <c r="BS212" s="105"/>
      <c r="BT212" s="106"/>
      <c r="BU212" s="132"/>
    </row>
    <row r="213" spans="1:73" ht="39" thickBot="1">
      <c r="A213" s="175">
        <v>163</v>
      </c>
      <c r="B213" s="318" t="s">
        <v>994</v>
      </c>
      <c r="C213" s="319"/>
      <c r="D213" s="229">
        <v>411</v>
      </c>
      <c r="E213" s="307">
        <v>471001001</v>
      </c>
      <c r="F213" s="325"/>
      <c r="G213" s="267" t="s">
        <v>1114</v>
      </c>
      <c r="H213" s="86"/>
      <c r="I213" s="133"/>
      <c r="J213" s="133"/>
      <c r="K213" s="133"/>
      <c r="L213" s="133"/>
      <c r="M213" s="98">
        <f>L213+K213+J213+I213</f>
        <v>0</v>
      </c>
      <c r="N213" s="133"/>
      <c r="O213" s="133"/>
      <c r="P213" s="133"/>
      <c r="Q213" s="133"/>
      <c r="R213" s="98">
        <f>Q213+P213+O213+N213</f>
        <v>0</v>
      </c>
      <c r="S213" s="133"/>
      <c r="T213" s="133"/>
      <c r="U213" s="133"/>
      <c r="V213" s="133"/>
      <c r="W213" s="98">
        <f>V213+U213+T213+S213</f>
        <v>0</v>
      </c>
      <c r="X213" s="99"/>
      <c r="Y213" s="133"/>
      <c r="Z213" s="133"/>
      <c r="AA213" s="133"/>
      <c r="AB213" s="133"/>
      <c r="AC213" s="98">
        <f>AB213+AA213+Z213+Y213</f>
        <v>0</v>
      </c>
      <c r="AD213" s="133"/>
      <c r="AE213" s="133"/>
      <c r="AF213" s="133"/>
      <c r="AG213" s="133"/>
      <c r="AH213" s="98">
        <f>AG213+AF213+AE213+AD213</f>
        <v>0</v>
      </c>
      <c r="AI213" s="133"/>
      <c r="AJ213" s="133"/>
      <c r="AK213" s="133"/>
      <c r="AL213" s="133"/>
      <c r="AM213" s="98">
        <f>AL213+AK213+AJ213+AI213</f>
        <v>0</v>
      </c>
      <c r="AN213" s="99"/>
      <c r="AO213" s="133"/>
      <c r="AP213" s="133"/>
      <c r="AQ213" s="133"/>
      <c r="AR213" s="133"/>
      <c r="AS213" s="98">
        <f>AR213+AQ213+AP213+AO213</f>
        <v>0</v>
      </c>
      <c r="AT213" s="133"/>
      <c r="AU213" s="133"/>
      <c r="AV213" s="133"/>
      <c r="AW213" s="133"/>
      <c r="AX213" s="98">
        <f>AW213+AV213+AU213+AT213</f>
        <v>0</v>
      </c>
      <c r="AY213" s="188"/>
      <c r="AZ213" s="133"/>
      <c r="BA213" s="133"/>
      <c r="BB213" s="133"/>
      <c r="BC213" s="98">
        <f>BB213+BA213+AZ213+AY213</f>
        <v>0</v>
      </c>
      <c r="BD213" s="99"/>
      <c r="BE213" s="188"/>
      <c r="BF213" s="133"/>
      <c r="BG213" s="172"/>
      <c r="BH213" s="133"/>
      <c r="BI213" s="98">
        <f>BH213+BG213+BF213+BE213</f>
        <v>0</v>
      </c>
      <c r="BJ213" s="298">
        <v>1</v>
      </c>
      <c r="BK213" s="133"/>
      <c r="BL213" s="133"/>
      <c r="BM213" s="133"/>
      <c r="BN213" s="98">
        <f>BM213+BL213+BK213+BJ213</f>
        <v>1</v>
      </c>
      <c r="BO213" s="133"/>
      <c r="BP213" s="133"/>
      <c r="BQ213" s="133"/>
      <c r="BR213" s="133"/>
      <c r="BS213" s="98">
        <f>BR213+BQ213+BP213+BO213</f>
        <v>0</v>
      </c>
      <c r="BT213" s="99"/>
      <c r="BU213" s="136"/>
    </row>
    <row r="214" spans="1:73" ht="39" thickBot="1">
      <c r="A214" s="175">
        <v>164</v>
      </c>
      <c r="B214" s="318" t="s">
        <v>994</v>
      </c>
      <c r="C214" s="319"/>
      <c r="D214" s="229">
        <v>17</v>
      </c>
      <c r="E214" s="307">
        <v>471001001</v>
      </c>
      <c r="F214" s="325"/>
      <c r="G214" s="267" t="s">
        <v>1115</v>
      </c>
      <c r="H214" s="167"/>
      <c r="I214" s="133"/>
      <c r="J214" s="133"/>
      <c r="K214" s="133"/>
      <c r="L214" s="133"/>
      <c r="M214" s="98">
        <f>L214+K214+J214+I214</f>
        <v>0</v>
      </c>
      <c r="N214" s="133"/>
      <c r="O214" s="133"/>
      <c r="P214" s="133"/>
      <c r="Q214" s="133"/>
      <c r="R214" s="98">
        <f>Q214+P214+O214+N214</f>
        <v>0</v>
      </c>
      <c r="S214" s="133"/>
      <c r="T214" s="133"/>
      <c r="U214" s="133"/>
      <c r="V214" s="133"/>
      <c r="W214" s="98">
        <f>V214+U214+T214+S214</f>
        <v>0</v>
      </c>
      <c r="X214" s="99"/>
      <c r="Y214" s="133"/>
      <c r="Z214" s="133"/>
      <c r="AA214" s="133"/>
      <c r="AB214" s="133"/>
      <c r="AC214" s="98">
        <f>AB214+AA214+Z214+Y214</f>
        <v>0</v>
      </c>
      <c r="AD214" s="133"/>
      <c r="AE214" s="133"/>
      <c r="AF214" s="133"/>
      <c r="AG214" s="133"/>
      <c r="AH214" s="98">
        <f>AG214+AF214+AE214+AD214</f>
        <v>0</v>
      </c>
      <c r="AI214" s="133"/>
      <c r="AJ214" s="133"/>
      <c r="AK214" s="133"/>
      <c r="AL214" s="133"/>
      <c r="AM214" s="98">
        <f>AL214+AK214+AJ214+AI214</f>
        <v>0</v>
      </c>
      <c r="AN214" s="99"/>
      <c r="AO214" s="133"/>
      <c r="AP214" s="133"/>
      <c r="AQ214" s="133"/>
      <c r="AR214" s="133"/>
      <c r="AS214" s="98">
        <f>AR214+AQ214+AP214+AO214</f>
        <v>0</v>
      </c>
      <c r="AT214" s="133"/>
      <c r="AU214" s="133"/>
      <c r="AV214" s="133"/>
      <c r="AW214" s="133"/>
      <c r="AX214" s="98">
        <f>AW214+AV214+AU214+AT214</f>
        <v>0</v>
      </c>
      <c r="AY214" s="188"/>
      <c r="AZ214" s="133"/>
      <c r="BA214" s="133"/>
      <c r="BB214" s="133"/>
      <c r="BC214" s="98">
        <f>BB214+BA214+AZ214+AY214</f>
        <v>0</v>
      </c>
      <c r="BD214" s="99"/>
      <c r="BE214" s="188"/>
      <c r="BF214" s="133"/>
      <c r="BG214" s="172"/>
      <c r="BH214" s="172"/>
      <c r="BI214" s="98">
        <f>BH214+BG214+BF214+BE214</f>
        <v>0</v>
      </c>
      <c r="BJ214" s="298">
        <v>1</v>
      </c>
      <c r="BK214" s="133"/>
      <c r="BL214" s="133"/>
      <c r="BM214" s="133"/>
      <c r="BN214" s="98">
        <f>BM214+BL214+BK214+BJ214</f>
        <v>1</v>
      </c>
      <c r="BO214" s="133"/>
      <c r="BP214" s="133"/>
      <c r="BQ214" s="133"/>
      <c r="BR214" s="133"/>
      <c r="BS214" s="98">
        <f>BR214+BQ214+BP214+BO214</f>
        <v>0</v>
      </c>
      <c r="BT214" s="99"/>
      <c r="BU214" s="136"/>
    </row>
    <row r="215" spans="1:73" ht="37.5" customHeight="1" thickBot="1">
      <c r="A215" s="175"/>
      <c r="B215" s="320" t="s">
        <v>983</v>
      </c>
      <c r="C215" s="321"/>
      <c r="D215" s="321"/>
      <c r="E215" s="321"/>
      <c r="F215" s="321"/>
      <c r="G215" s="322"/>
      <c r="H215" s="169"/>
      <c r="I215" s="186" t="e">
        <f>I214+#REF!+I213</f>
        <v>#REF!</v>
      </c>
      <c r="J215" s="186" t="e">
        <f>J214+#REF!+J213</f>
        <v>#REF!</v>
      </c>
      <c r="K215" s="186" t="e">
        <f>K214+#REF!+K213</f>
        <v>#REF!</v>
      </c>
      <c r="L215" s="186" t="e">
        <f>L214+#REF!+L213</f>
        <v>#REF!</v>
      </c>
      <c r="M215" s="186" t="e">
        <f>L215+K215+J215+I215</f>
        <v>#REF!</v>
      </c>
      <c r="N215" s="186" t="e">
        <f>N214+#REF!+N213</f>
        <v>#REF!</v>
      </c>
      <c r="O215" s="186" t="e">
        <f>O214+#REF!+O213</f>
        <v>#REF!</v>
      </c>
      <c r="P215" s="186" t="e">
        <f>P214+#REF!+P213</f>
        <v>#REF!</v>
      </c>
      <c r="Q215" s="186" t="e">
        <f>Q214+#REF!+Q213</f>
        <v>#REF!</v>
      </c>
      <c r="R215" s="186" t="e">
        <f>Q215+P215+O215+N215</f>
        <v>#REF!</v>
      </c>
      <c r="S215" s="186" t="e">
        <f>S214+#REF!+S213</f>
        <v>#REF!</v>
      </c>
      <c r="T215" s="186" t="e">
        <f>T214+#REF!+T213</f>
        <v>#REF!</v>
      </c>
      <c r="U215" s="186" t="e">
        <f>U214+#REF!+U213</f>
        <v>#REF!</v>
      </c>
      <c r="V215" s="186" t="e">
        <f>V214+#REF!+V213</f>
        <v>#REF!</v>
      </c>
      <c r="W215" s="186" t="e">
        <f>V215+U215+T215+S215</f>
        <v>#REF!</v>
      </c>
      <c r="X215" s="187" t="e">
        <f>W215+R215+M215</f>
        <v>#REF!</v>
      </c>
      <c r="Y215" s="186" t="e">
        <f>Y214+#REF!+Y213</f>
        <v>#REF!</v>
      </c>
      <c r="Z215" s="186" t="e">
        <f>Z214+#REF!+Z213</f>
        <v>#REF!</v>
      </c>
      <c r="AA215" s="186" t="e">
        <f>AA214+#REF!+AA213</f>
        <v>#REF!</v>
      </c>
      <c r="AB215" s="186" t="e">
        <f>AB214+#REF!+AB213</f>
        <v>#REF!</v>
      </c>
      <c r="AC215" s="186" t="e">
        <f>AB215+AA215+Z215+Y215</f>
        <v>#REF!</v>
      </c>
      <c r="AD215" s="186" t="e">
        <f>AD214+#REF!+AD213</f>
        <v>#REF!</v>
      </c>
      <c r="AE215" s="186" t="e">
        <f>AE214+#REF!+AE213</f>
        <v>#REF!</v>
      </c>
      <c r="AF215" s="186" t="e">
        <f>AF214+#REF!+AF213</f>
        <v>#REF!</v>
      </c>
      <c r="AG215" s="186" t="e">
        <f>AG214+#REF!+AG213</f>
        <v>#REF!</v>
      </c>
      <c r="AH215" s="186" t="e">
        <f>AG215+AF215+AE215+AD215</f>
        <v>#REF!</v>
      </c>
      <c r="AI215" s="186" t="e">
        <f>AI214+#REF!+AI213</f>
        <v>#REF!</v>
      </c>
      <c r="AJ215" s="186" t="e">
        <f>AJ214+#REF!+AJ213</f>
        <v>#REF!</v>
      </c>
      <c r="AK215" s="186" t="e">
        <f>AK214+#REF!+AK213</f>
        <v>#REF!</v>
      </c>
      <c r="AL215" s="186" t="e">
        <f>AL214+#REF!+AL213</f>
        <v>#REF!</v>
      </c>
      <c r="AM215" s="186" t="e">
        <f>AL215+AK215+AJ215+AI215</f>
        <v>#REF!</v>
      </c>
      <c r="AN215" s="187" t="e">
        <f>AM215+AH215+AC215</f>
        <v>#REF!</v>
      </c>
      <c r="AO215" s="186" t="e">
        <f>AO214+#REF!+AO213</f>
        <v>#REF!</v>
      </c>
      <c r="AP215" s="186" t="e">
        <f>AP214+#REF!+AP213</f>
        <v>#REF!</v>
      </c>
      <c r="AQ215" s="186" t="e">
        <f>AQ214+#REF!+AQ213</f>
        <v>#REF!</v>
      </c>
      <c r="AR215" s="186" t="e">
        <f>AR214+#REF!+AR213</f>
        <v>#REF!</v>
      </c>
      <c r="AS215" s="186" t="e">
        <f>AR215+AQ215+AP215+AO215</f>
        <v>#REF!</v>
      </c>
      <c r="AT215" s="186" t="e">
        <f>AT214+#REF!+AT213</f>
        <v>#REF!</v>
      </c>
      <c r="AU215" s="186" t="e">
        <f>AU214+#REF!+AU213</f>
        <v>#REF!</v>
      </c>
      <c r="AV215" s="186" t="e">
        <f>AV214+#REF!+AV213</f>
        <v>#REF!</v>
      </c>
      <c r="AW215" s="186" t="e">
        <f>AW214+#REF!+AW213</f>
        <v>#REF!</v>
      </c>
      <c r="AX215" s="186" t="e">
        <f>AW215+AV215+AU215+AT215</f>
        <v>#REF!</v>
      </c>
      <c r="AY215" s="102"/>
      <c r="AZ215" s="186" t="e">
        <f>AZ214+#REF!+AZ213</f>
        <v>#REF!</v>
      </c>
      <c r="BA215" s="186" t="e">
        <f>BA214+#REF!+BA213</f>
        <v>#REF!</v>
      </c>
      <c r="BB215" s="186" t="e">
        <f>BB214+#REF!+BB213</f>
        <v>#REF!</v>
      </c>
      <c r="BC215" s="102"/>
      <c r="BD215" s="109"/>
      <c r="BE215" s="191" t="e">
        <f>BE214+#REF!+BE213</f>
        <v>#REF!</v>
      </c>
      <c r="BF215" s="191" t="e">
        <f>BF214+#REF!+BF213</f>
        <v>#REF!</v>
      </c>
      <c r="BG215" s="191" t="e">
        <f>BG214+#REF!+BG213</f>
        <v>#REF!</v>
      </c>
      <c r="BH215" s="191" t="e">
        <f>BH214+#REF!+BH213</f>
        <v>#REF!</v>
      </c>
      <c r="BI215" s="191" t="e">
        <f>BE215</f>
        <v>#REF!</v>
      </c>
      <c r="BJ215" s="102">
        <f>BJ214+BJ213</f>
        <v>2</v>
      </c>
      <c r="BK215" s="186" t="e">
        <f>BK214+#REF!+BK213</f>
        <v>#REF!</v>
      </c>
      <c r="BL215" s="186" t="e">
        <f>BL214+#REF!+BL213</f>
        <v>#REF!</v>
      </c>
      <c r="BM215" s="186" t="e">
        <f>BM214+#REF!+BM213</f>
        <v>#REF!</v>
      </c>
      <c r="BN215" s="102">
        <f>BJ215</f>
        <v>2</v>
      </c>
      <c r="BO215" s="186" t="e">
        <f>BO214+#REF!+BO213</f>
        <v>#REF!</v>
      </c>
      <c r="BP215" s="186" t="e">
        <f>BP214+#REF!+BP213</f>
        <v>#REF!</v>
      </c>
      <c r="BQ215" s="186" t="e">
        <f>BQ214+#REF!+BQ213</f>
        <v>#REF!</v>
      </c>
      <c r="BR215" s="186" t="e">
        <f>BR214+#REF!+BR213</f>
        <v>#REF!</v>
      </c>
      <c r="BS215" s="186" t="e">
        <f>BR215+BQ215+BP215+BO215</f>
        <v>#REF!</v>
      </c>
      <c r="BT215" s="109">
        <f>BN215</f>
        <v>2</v>
      </c>
      <c r="BU215" s="103">
        <f>BT215</f>
        <v>2</v>
      </c>
    </row>
    <row r="216" spans="1:73" ht="38.25" customHeight="1" thickBot="1">
      <c r="A216" s="175"/>
      <c r="B216" s="312" t="s">
        <v>975</v>
      </c>
      <c r="C216" s="313"/>
      <c r="D216" s="313"/>
      <c r="E216" s="313"/>
      <c r="F216" s="313"/>
      <c r="G216" s="314"/>
      <c r="H216" s="161"/>
      <c r="I216" s="122"/>
      <c r="J216" s="123"/>
      <c r="K216" s="123"/>
      <c r="L216" s="123"/>
      <c r="M216" s="124"/>
      <c r="N216" s="122"/>
      <c r="O216" s="122"/>
      <c r="P216" s="122"/>
      <c r="Q216" s="122"/>
      <c r="R216" s="124"/>
      <c r="S216" s="122"/>
      <c r="T216" s="122"/>
      <c r="U216" s="122"/>
      <c r="V216" s="125"/>
      <c r="W216" s="124"/>
      <c r="X216" s="126"/>
      <c r="Y216" s="125"/>
      <c r="Z216" s="125"/>
      <c r="AA216" s="125"/>
      <c r="AB216" s="125"/>
      <c r="AC216" s="124"/>
      <c r="AD216" s="125"/>
      <c r="AE216" s="125"/>
      <c r="AF216" s="125"/>
      <c r="AG216" s="125"/>
      <c r="AH216" s="124"/>
      <c r="AI216" s="125"/>
      <c r="AJ216" s="125"/>
      <c r="AK216" s="125"/>
      <c r="AL216" s="125"/>
      <c r="AM216" s="124"/>
      <c r="AN216" s="126"/>
      <c r="AO216" s="125"/>
      <c r="AP216" s="125"/>
      <c r="AQ216" s="125"/>
      <c r="AR216" s="125"/>
      <c r="AS216" s="124"/>
      <c r="AT216" s="125"/>
      <c r="AU216" s="125"/>
      <c r="AV216" s="125"/>
      <c r="AW216" s="125"/>
      <c r="AX216" s="124"/>
      <c r="AY216" s="125"/>
      <c r="AZ216" s="125"/>
      <c r="BA216" s="125"/>
      <c r="BB216" s="125"/>
      <c r="BC216" s="124"/>
      <c r="BD216" s="126"/>
      <c r="BE216" s="125"/>
      <c r="BF216" s="127"/>
      <c r="BG216" s="127"/>
      <c r="BH216" s="127"/>
      <c r="BI216" s="124"/>
      <c r="BJ216" s="127"/>
      <c r="BK216" s="127"/>
      <c r="BL216" s="127"/>
      <c r="BM216" s="127"/>
      <c r="BN216" s="124"/>
      <c r="BO216" s="127"/>
      <c r="BP216" s="127"/>
      <c r="BQ216" s="127"/>
      <c r="BR216" s="127"/>
      <c r="BS216" s="124"/>
      <c r="BT216" s="126"/>
      <c r="BU216" s="128"/>
    </row>
    <row r="217" spans="1:73" ht="39" thickBot="1">
      <c r="A217" s="175">
        <v>165</v>
      </c>
      <c r="B217" s="318" t="s">
        <v>994</v>
      </c>
      <c r="C217" s="319"/>
      <c r="D217" s="209">
        <v>274</v>
      </c>
      <c r="E217" s="311">
        <v>470601001</v>
      </c>
      <c r="F217" s="310"/>
      <c r="G217" s="271" t="s">
        <v>1116</v>
      </c>
      <c r="H217" s="93"/>
      <c r="I217" s="115"/>
      <c r="J217" s="115"/>
      <c r="K217" s="115"/>
      <c r="L217" s="115"/>
      <c r="M217" s="129">
        <f>L217+K217+J217+I217</f>
        <v>0</v>
      </c>
      <c r="N217" s="115"/>
      <c r="O217" s="115"/>
      <c r="P217" s="115"/>
      <c r="Q217" s="115"/>
      <c r="R217" s="129">
        <f>Q217+P217+O217+N217</f>
        <v>0</v>
      </c>
      <c r="S217" s="115"/>
      <c r="T217" s="115"/>
      <c r="U217" s="115"/>
      <c r="V217" s="116"/>
      <c r="W217" s="129">
        <f>V217+U217+T217+S217</f>
        <v>0</v>
      </c>
      <c r="X217" s="117"/>
      <c r="Y217" s="116"/>
      <c r="Z217" s="116"/>
      <c r="AA217" s="116"/>
      <c r="AB217" s="116"/>
      <c r="AC217" s="129">
        <f>AB217+AA217+Z217+Y217</f>
        <v>0</v>
      </c>
      <c r="AD217" s="116"/>
      <c r="AE217" s="116"/>
      <c r="AF217" s="116"/>
      <c r="AG217" s="116"/>
      <c r="AH217" s="129">
        <f>AG217+AF217+AE217+AD217</f>
        <v>0</v>
      </c>
      <c r="AI217" s="116"/>
      <c r="AJ217" s="116"/>
      <c r="AK217" s="116"/>
      <c r="AL217" s="116"/>
      <c r="AM217" s="129">
        <f>AL217+AK217+AJ217+AI217</f>
        <v>0</v>
      </c>
      <c r="AN217" s="117"/>
      <c r="AO217" s="116"/>
      <c r="AP217" s="116"/>
      <c r="AQ217" s="116"/>
      <c r="AR217" s="116"/>
      <c r="AS217" s="129">
        <f>AR217+AQ217+AP217+AO217</f>
        <v>0</v>
      </c>
      <c r="AT217" s="116"/>
      <c r="AU217" s="118"/>
      <c r="AV217" s="116"/>
      <c r="AW217" s="118"/>
      <c r="AX217" s="129">
        <f>AW217+AV217+AU217+AT217</f>
        <v>0</v>
      </c>
      <c r="AY217" s="171"/>
      <c r="AZ217" s="208"/>
      <c r="BA217" s="208"/>
      <c r="BB217" s="171"/>
      <c r="BC217" s="129">
        <f>BB217+BA217+AZ217+AY217</f>
        <v>0</v>
      </c>
      <c r="BD217" s="117"/>
      <c r="BE217" s="171"/>
      <c r="BF217" s="233"/>
      <c r="BG217" s="233"/>
      <c r="BH217" s="233"/>
      <c r="BI217" s="129">
        <f>BH217+BG217+BF217+BE217</f>
        <v>0</v>
      </c>
      <c r="BJ217" s="297">
        <v>1</v>
      </c>
      <c r="BK217" s="208"/>
      <c r="BL217" s="208"/>
      <c r="BM217" s="291"/>
      <c r="BN217" s="129">
        <f>BM217+BL217+BK217+BJ217</f>
        <v>1</v>
      </c>
      <c r="BO217" s="120"/>
      <c r="BP217" s="120"/>
      <c r="BQ217" s="120"/>
      <c r="BR217" s="120"/>
      <c r="BS217" s="129">
        <f>BR217+BQ217+BP217+BO217</f>
        <v>0</v>
      </c>
      <c r="BT217" s="117"/>
      <c r="BU217" s="121"/>
    </row>
    <row r="218" spans="1:73" ht="39" thickBot="1">
      <c r="A218" s="278">
        <v>166</v>
      </c>
      <c r="B218" s="249" t="s">
        <v>994</v>
      </c>
      <c r="C218" s="250"/>
      <c r="D218" s="209">
        <v>413</v>
      </c>
      <c r="E218" s="309">
        <v>470601001</v>
      </c>
      <c r="F218" s="310"/>
      <c r="G218" s="269" t="s">
        <v>1051</v>
      </c>
      <c r="H218" s="88"/>
      <c r="I218" s="115"/>
      <c r="J218" s="115"/>
      <c r="K218" s="115"/>
      <c r="L218" s="115"/>
      <c r="M218" s="129"/>
      <c r="N218" s="115"/>
      <c r="O218" s="115"/>
      <c r="P218" s="115"/>
      <c r="Q218" s="115"/>
      <c r="R218" s="129"/>
      <c r="S218" s="115"/>
      <c r="T218" s="115"/>
      <c r="U218" s="115"/>
      <c r="V218" s="116"/>
      <c r="W218" s="129"/>
      <c r="X218" s="117"/>
      <c r="Y218" s="116"/>
      <c r="Z218" s="116"/>
      <c r="AA218" s="116"/>
      <c r="AB218" s="116"/>
      <c r="AC218" s="129"/>
      <c r="AD218" s="116"/>
      <c r="AE218" s="116"/>
      <c r="AF218" s="116"/>
      <c r="AG218" s="116"/>
      <c r="AH218" s="129"/>
      <c r="AI218" s="116"/>
      <c r="AJ218" s="116"/>
      <c r="AK218" s="116"/>
      <c r="AL218" s="116"/>
      <c r="AM218" s="129"/>
      <c r="AN218" s="117"/>
      <c r="AO218" s="116"/>
      <c r="AP218" s="116"/>
      <c r="AQ218" s="116"/>
      <c r="AR218" s="116"/>
      <c r="AS218" s="129"/>
      <c r="AT218" s="116"/>
      <c r="AU218" s="118"/>
      <c r="AV218" s="116"/>
      <c r="AW218" s="118"/>
      <c r="AX218" s="129"/>
      <c r="AY218" s="171"/>
      <c r="AZ218" s="208"/>
      <c r="BA218" s="208"/>
      <c r="BB218" s="171"/>
      <c r="BC218" s="129"/>
      <c r="BD218" s="117"/>
      <c r="BE218" s="171"/>
      <c r="BF218" s="233"/>
      <c r="BG218" s="233"/>
      <c r="BH218" s="233"/>
      <c r="BI218" s="129"/>
      <c r="BJ218" s="297">
        <v>1</v>
      </c>
      <c r="BK218" s="208"/>
      <c r="BL218" s="208"/>
      <c r="BM218" s="291"/>
      <c r="BN218" s="129"/>
      <c r="BO218" s="120"/>
      <c r="BP218" s="120"/>
      <c r="BQ218" s="120"/>
      <c r="BR218" s="120"/>
      <c r="BS218" s="129"/>
      <c r="BT218" s="117"/>
      <c r="BU218" s="121"/>
    </row>
    <row r="219" spans="1:73" ht="77.25" thickBot="1">
      <c r="A219" s="283">
        <v>167</v>
      </c>
      <c r="B219" s="318" t="s">
        <v>994</v>
      </c>
      <c r="C219" s="319"/>
      <c r="D219" s="209">
        <v>269</v>
      </c>
      <c r="E219" s="309">
        <v>470601001</v>
      </c>
      <c r="F219" s="310"/>
      <c r="G219" s="269" t="s">
        <v>1160</v>
      </c>
      <c r="H219" s="88"/>
      <c r="I219" s="115"/>
      <c r="J219" s="115"/>
      <c r="K219" s="115"/>
      <c r="L219" s="115"/>
      <c r="M219" s="129">
        <f>L219+K219+J219+I219</f>
        <v>0</v>
      </c>
      <c r="N219" s="115"/>
      <c r="O219" s="115"/>
      <c r="P219" s="115"/>
      <c r="Q219" s="115"/>
      <c r="R219" s="129">
        <f>Q219+P219+O219+N219</f>
        <v>0</v>
      </c>
      <c r="S219" s="115"/>
      <c r="T219" s="115"/>
      <c r="U219" s="115"/>
      <c r="V219" s="116"/>
      <c r="W219" s="129">
        <f>V219+U219+T219+S219</f>
        <v>0</v>
      </c>
      <c r="X219" s="117"/>
      <c r="Y219" s="116"/>
      <c r="Z219" s="116"/>
      <c r="AA219" s="116"/>
      <c r="AB219" s="116"/>
      <c r="AC219" s="129">
        <f>AB219+AA219+Z219+Y219</f>
        <v>0</v>
      </c>
      <c r="AD219" s="116"/>
      <c r="AE219" s="116"/>
      <c r="AF219" s="116"/>
      <c r="AG219" s="116"/>
      <c r="AH219" s="129">
        <f>AG219+AF219+AE219+AD219</f>
        <v>0</v>
      </c>
      <c r="AI219" s="116"/>
      <c r="AJ219" s="116"/>
      <c r="AK219" s="116"/>
      <c r="AL219" s="116"/>
      <c r="AM219" s="129">
        <f>AL219+AK219+AJ219+AI219</f>
        <v>0</v>
      </c>
      <c r="AN219" s="117"/>
      <c r="AO219" s="116"/>
      <c r="AP219" s="116"/>
      <c r="AQ219" s="116"/>
      <c r="AR219" s="116"/>
      <c r="AS219" s="129">
        <f>AR219+AQ219+AP219+AO219</f>
        <v>0</v>
      </c>
      <c r="AT219" s="116"/>
      <c r="AU219" s="116"/>
      <c r="AV219" s="116"/>
      <c r="AW219" s="116"/>
      <c r="AX219" s="129">
        <f>AW219+AV219+AU219+AT219</f>
        <v>0</v>
      </c>
      <c r="AY219" s="171"/>
      <c r="AZ219" s="208"/>
      <c r="BA219" s="208"/>
      <c r="BB219" s="171"/>
      <c r="BC219" s="129">
        <f>BB219+BA219+AZ219+AY219</f>
        <v>0</v>
      </c>
      <c r="BD219" s="117"/>
      <c r="BE219" s="171"/>
      <c r="BF219" s="208"/>
      <c r="BG219" s="208"/>
      <c r="BH219" s="208"/>
      <c r="BI219" s="129">
        <f>BH219+BG219+BF219+BE219</f>
        <v>0</v>
      </c>
      <c r="BJ219" s="297">
        <v>1</v>
      </c>
      <c r="BK219" s="208"/>
      <c r="BL219" s="208"/>
      <c r="BM219" s="292"/>
      <c r="BN219" s="129">
        <f>BM219+BL219+BK219+BJ219</f>
        <v>1</v>
      </c>
      <c r="BO219" s="120"/>
      <c r="BP219" s="120"/>
      <c r="BQ219" s="120"/>
      <c r="BR219" s="120"/>
      <c r="BS219" s="129">
        <f>BR219+BQ219+BP219+BO219</f>
        <v>0</v>
      </c>
      <c r="BT219" s="117"/>
      <c r="BU219" s="121"/>
    </row>
    <row r="220" spans="1:73" ht="39" thickBot="1">
      <c r="A220" s="283">
        <v>168</v>
      </c>
      <c r="B220" s="249" t="s">
        <v>994</v>
      </c>
      <c r="C220" s="250"/>
      <c r="D220" s="228">
        <v>441</v>
      </c>
      <c r="E220" s="309">
        <v>470601001</v>
      </c>
      <c r="F220" s="310"/>
      <c r="G220" s="272" t="s">
        <v>1074</v>
      </c>
      <c r="H220" s="89"/>
      <c r="I220" s="115"/>
      <c r="J220" s="115"/>
      <c r="K220" s="115"/>
      <c r="L220" s="115"/>
      <c r="M220" s="129"/>
      <c r="N220" s="115"/>
      <c r="O220" s="115"/>
      <c r="P220" s="115"/>
      <c r="Q220" s="115"/>
      <c r="R220" s="129"/>
      <c r="S220" s="115"/>
      <c r="T220" s="115"/>
      <c r="U220" s="115"/>
      <c r="V220" s="116"/>
      <c r="W220" s="129"/>
      <c r="X220" s="117"/>
      <c r="Y220" s="116"/>
      <c r="Z220" s="116"/>
      <c r="AA220" s="116"/>
      <c r="AB220" s="116"/>
      <c r="AC220" s="129"/>
      <c r="AD220" s="116"/>
      <c r="AE220" s="116"/>
      <c r="AF220" s="116"/>
      <c r="AG220" s="116"/>
      <c r="AH220" s="129"/>
      <c r="AI220" s="116"/>
      <c r="AJ220" s="116"/>
      <c r="AK220" s="116"/>
      <c r="AL220" s="116"/>
      <c r="AM220" s="129"/>
      <c r="AN220" s="117"/>
      <c r="AO220" s="116"/>
      <c r="AP220" s="116"/>
      <c r="AQ220" s="116"/>
      <c r="AR220" s="116"/>
      <c r="AS220" s="129"/>
      <c r="AT220" s="116"/>
      <c r="AU220" s="116"/>
      <c r="AV220" s="116"/>
      <c r="AW220" s="116"/>
      <c r="AX220" s="129"/>
      <c r="AY220" s="171"/>
      <c r="AZ220" s="208"/>
      <c r="BA220" s="208"/>
      <c r="BB220" s="171"/>
      <c r="BC220" s="129"/>
      <c r="BD220" s="117"/>
      <c r="BE220" s="171"/>
      <c r="BF220" s="208"/>
      <c r="BG220" s="208"/>
      <c r="BH220" s="208"/>
      <c r="BI220" s="129"/>
      <c r="BJ220" s="297">
        <v>1</v>
      </c>
      <c r="BK220" s="208"/>
      <c r="BL220" s="208"/>
      <c r="BM220" s="292"/>
      <c r="BN220" s="129"/>
      <c r="BO220" s="120"/>
      <c r="BP220" s="120"/>
      <c r="BQ220" s="120"/>
      <c r="BR220" s="120"/>
      <c r="BS220" s="129"/>
      <c r="BT220" s="117"/>
      <c r="BU220" s="121"/>
    </row>
    <row r="221" spans="1:73" ht="115.5" thickBot="1">
      <c r="A221" s="283">
        <v>169</v>
      </c>
      <c r="B221" s="318" t="s">
        <v>994</v>
      </c>
      <c r="C221" s="376"/>
      <c r="D221" s="228">
        <v>319</v>
      </c>
      <c r="E221" s="309">
        <v>470601001</v>
      </c>
      <c r="F221" s="310"/>
      <c r="G221" s="272" t="s">
        <v>993</v>
      </c>
      <c r="H221" s="89"/>
      <c r="I221" s="115"/>
      <c r="J221" s="115"/>
      <c r="K221" s="115"/>
      <c r="L221" s="115"/>
      <c r="M221" s="129"/>
      <c r="N221" s="115"/>
      <c r="O221" s="115"/>
      <c r="P221" s="115"/>
      <c r="Q221" s="115"/>
      <c r="R221" s="129"/>
      <c r="S221" s="115"/>
      <c r="T221" s="115"/>
      <c r="U221" s="115"/>
      <c r="V221" s="116"/>
      <c r="W221" s="129"/>
      <c r="X221" s="117"/>
      <c r="Y221" s="116"/>
      <c r="Z221" s="116"/>
      <c r="AA221" s="116"/>
      <c r="AB221" s="116"/>
      <c r="AC221" s="129"/>
      <c r="AD221" s="116"/>
      <c r="AE221" s="116"/>
      <c r="AF221" s="116"/>
      <c r="AG221" s="116"/>
      <c r="AH221" s="129"/>
      <c r="AI221" s="116"/>
      <c r="AJ221" s="116"/>
      <c r="AK221" s="116"/>
      <c r="AL221" s="116"/>
      <c r="AM221" s="129"/>
      <c r="AN221" s="117"/>
      <c r="AO221" s="116"/>
      <c r="AP221" s="116"/>
      <c r="AQ221" s="116"/>
      <c r="AR221" s="116"/>
      <c r="AS221" s="129"/>
      <c r="AT221" s="116"/>
      <c r="AU221" s="116"/>
      <c r="AV221" s="116"/>
      <c r="AW221" s="116"/>
      <c r="AX221" s="129"/>
      <c r="AY221" s="171"/>
      <c r="AZ221" s="208"/>
      <c r="BA221" s="208"/>
      <c r="BB221" s="171"/>
      <c r="BC221" s="129"/>
      <c r="BD221" s="117"/>
      <c r="BE221" s="171"/>
      <c r="BF221" s="208"/>
      <c r="BG221" s="208"/>
      <c r="BH221" s="208"/>
      <c r="BI221" s="129"/>
      <c r="BJ221" s="208"/>
      <c r="BK221" s="297">
        <v>1</v>
      </c>
      <c r="BL221" s="208"/>
      <c r="BM221" s="292"/>
      <c r="BN221" s="129"/>
      <c r="BO221" s="120"/>
      <c r="BP221" s="120"/>
      <c r="BQ221" s="120"/>
      <c r="BR221" s="120"/>
      <c r="BS221" s="129"/>
      <c r="BT221" s="117"/>
      <c r="BU221" s="121"/>
    </row>
    <row r="222" spans="1:73" ht="115.5" thickBot="1">
      <c r="A222" s="283">
        <v>170</v>
      </c>
      <c r="B222" s="318" t="s">
        <v>994</v>
      </c>
      <c r="C222" s="319"/>
      <c r="D222" s="228">
        <v>303</v>
      </c>
      <c r="E222" s="311">
        <v>470501001</v>
      </c>
      <c r="F222" s="310"/>
      <c r="G222" s="273" t="s">
        <v>1117</v>
      </c>
      <c r="H222" s="91"/>
      <c r="I222" s="115"/>
      <c r="J222" s="115"/>
      <c r="K222" s="115"/>
      <c r="L222" s="115"/>
      <c r="M222" s="129">
        <f>L222+K222+J222+I222</f>
        <v>0</v>
      </c>
      <c r="N222" s="115"/>
      <c r="O222" s="115"/>
      <c r="P222" s="115"/>
      <c r="Q222" s="115"/>
      <c r="R222" s="129">
        <f>Q222+P222+O222+N222</f>
        <v>0</v>
      </c>
      <c r="S222" s="115"/>
      <c r="T222" s="115"/>
      <c r="U222" s="115"/>
      <c r="V222" s="116"/>
      <c r="W222" s="129">
        <f>V222+U222+T222+S222</f>
        <v>0</v>
      </c>
      <c r="X222" s="117"/>
      <c r="Y222" s="116"/>
      <c r="Z222" s="116"/>
      <c r="AA222" s="116"/>
      <c r="AB222" s="116"/>
      <c r="AC222" s="129">
        <f>AB222+AA222+Z222+Y222</f>
        <v>0</v>
      </c>
      <c r="AD222" s="116"/>
      <c r="AE222" s="116"/>
      <c r="AF222" s="116"/>
      <c r="AG222" s="116"/>
      <c r="AH222" s="129">
        <f>AG222+AF222+AE222+AD222</f>
        <v>0</v>
      </c>
      <c r="AI222" s="116"/>
      <c r="AJ222" s="116"/>
      <c r="AK222" s="116"/>
      <c r="AL222" s="116"/>
      <c r="AM222" s="129">
        <f>AL222+AK222+AJ222+AI222</f>
        <v>0</v>
      </c>
      <c r="AN222" s="117"/>
      <c r="AO222" s="116"/>
      <c r="AP222" s="116"/>
      <c r="AQ222" s="116"/>
      <c r="AR222" s="116"/>
      <c r="AS222" s="129">
        <f>AR222+AQ222+AP222+AO222</f>
        <v>0</v>
      </c>
      <c r="AT222" s="116"/>
      <c r="AU222" s="118"/>
      <c r="AV222" s="116"/>
      <c r="AW222" s="118"/>
      <c r="AX222" s="129">
        <f>AW222+AV222+AU222+AT222</f>
        <v>0</v>
      </c>
      <c r="AY222" s="171"/>
      <c r="AZ222" s="208"/>
      <c r="BA222" s="208"/>
      <c r="BB222" s="171"/>
      <c r="BC222" s="129">
        <f>BB222+BA222+AZ222+AY222</f>
        <v>0</v>
      </c>
      <c r="BD222" s="117"/>
      <c r="BE222" s="171"/>
      <c r="BF222" s="233"/>
      <c r="BG222" s="233"/>
      <c r="BH222" s="233"/>
      <c r="BI222" s="129">
        <f>BH222+BG222+BF222+BE222</f>
        <v>0</v>
      </c>
      <c r="BJ222" s="208"/>
      <c r="BK222" s="297">
        <v>1</v>
      </c>
      <c r="BL222" s="208"/>
      <c r="BM222" s="290"/>
      <c r="BN222" s="129">
        <f>BM222+BL222+BK222+BJ222</f>
        <v>1</v>
      </c>
      <c r="BO222" s="120"/>
      <c r="BP222" s="120"/>
      <c r="BQ222" s="120"/>
      <c r="BR222" s="120"/>
      <c r="BS222" s="129">
        <f>BR222+BQ222+BP222+BO222</f>
        <v>0</v>
      </c>
      <c r="BT222" s="117"/>
      <c r="BU222" s="121"/>
    </row>
    <row r="223" spans="1:73" ht="39" thickBot="1">
      <c r="A223" s="283">
        <v>171</v>
      </c>
      <c r="B223" s="323" t="s">
        <v>994</v>
      </c>
      <c r="C223" s="324"/>
      <c r="D223" s="229">
        <v>139</v>
      </c>
      <c r="E223" s="307">
        <v>470601001</v>
      </c>
      <c r="F223" s="325"/>
      <c r="G223" s="267" t="s">
        <v>1118</v>
      </c>
      <c r="H223" s="166"/>
      <c r="I223" s="133"/>
      <c r="J223" s="133"/>
      <c r="K223" s="133"/>
      <c r="L223" s="133"/>
      <c r="M223" s="98">
        <f>L223+K223+J223+I223</f>
        <v>0</v>
      </c>
      <c r="N223" s="133"/>
      <c r="O223" s="133"/>
      <c r="P223" s="133"/>
      <c r="Q223" s="133"/>
      <c r="R223" s="98">
        <f>Q223+P223+O223+N223</f>
        <v>0</v>
      </c>
      <c r="S223" s="133"/>
      <c r="T223" s="133"/>
      <c r="U223" s="133"/>
      <c r="V223" s="133"/>
      <c r="W223" s="98">
        <f>V223+U223+T223+S223</f>
        <v>0</v>
      </c>
      <c r="X223" s="99"/>
      <c r="Y223" s="134"/>
      <c r="Z223" s="134"/>
      <c r="AA223" s="134"/>
      <c r="AB223" s="134"/>
      <c r="AC223" s="98">
        <f>AB223+AA223+Z223+Y223</f>
        <v>0</v>
      </c>
      <c r="AD223" s="134"/>
      <c r="AE223" s="134"/>
      <c r="AF223" s="134"/>
      <c r="AG223" s="134"/>
      <c r="AH223" s="98">
        <f>AG223+AF223+AE223+AD223</f>
        <v>0</v>
      </c>
      <c r="AI223" s="134"/>
      <c r="AJ223" s="134"/>
      <c r="AK223" s="134"/>
      <c r="AL223" s="134"/>
      <c r="AM223" s="98">
        <f>AL223+AK223+AJ223+AI223</f>
        <v>0</v>
      </c>
      <c r="AN223" s="99"/>
      <c r="AO223" s="133"/>
      <c r="AP223" s="133"/>
      <c r="AQ223" s="133"/>
      <c r="AR223" s="133"/>
      <c r="AS223" s="98">
        <f>AR223+AQ223+AP223+AO223</f>
        <v>0</v>
      </c>
      <c r="AT223" s="133"/>
      <c r="AU223" s="133"/>
      <c r="AV223" s="133"/>
      <c r="AW223" s="172"/>
      <c r="AX223" s="98">
        <f>AW223+AV223+AU223+AT223</f>
        <v>0</v>
      </c>
      <c r="AY223" s="170"/>
      <c r="AZ223" s="188"/>
      <c r="BA223" s="172"/>
      <c r="BB223" s="133"/>
      <c r="BC223" s="98">
        <f>BB223+BA223+AZ223+AY223</f>
        <v>0</v>
      </c>
      <c r="BD223" s="99"/>
      <c r="BE223" s="135"/>
      <c r="BF223" s="277"/>
      <c r="BG223" s="277"/>
      <c r="BH223" s="277"/>
      <c r="BI223" s="98">
        <f>BH223+BG223+BF223+BE223</f>
        <v>0</v>
      </c>
      <c r="BJ223" s="188"/>
      <c r="BK223" s="298">
        <v>1</v>
      </c>
      <c r="BL223" s="188"/>
      <c r="BM223" s="293"/>
      <c r="BN223" s="98">
        <f>BM223+BL223+BK223+BJ223</f>
        <v>1</v>
      </c>
      <c r="BO223" s="135"/>
      <c r="BP223" s="135"/>
      <c r="BQ223" s="135"/>
      <c r="BR223" s="135"/>
      <c r="BS223" s="98">
        <f>BR223+BQ223+BP223+BO223</f>
        <v>0</v>
      </c>
      <c r="BT223" s="99"/>
      <c r="BU223" s="136"/>
    </row>
    <row r="224" spans="1:73" ht="39" thickBot="1">
      <c r="A224" s="283">
        <v>172</v>
      </c>
      <c r="B224" s="288" t="s">
        <v>994</v>
      </c>
      <c r="C224" s="240"/>
      <c r="D224" s="229">
        <v>354</v>
      </c>
      <c r="E224" s="309">
        <v>470301001</v>
      </c>
      <c r="F224" s="310"/>
      <c r="G224" s="267" t="s">
        <v>1019</v>
      </c>
      <c r="H224" s="166"/>
      <c r="I224" s="133"/>
      <c r="J224" s="133"/>
      <c r="K224" s="133"/>
      <c r="L224" s="133"/>
      <c r="M224" s="98"/>
      <c r="N224" s="133"/>
      <c r="O224" s="133"/>
      <c r="P224" s="133"/>
      <c r="Q224" s="133"/>
      <c r="R224" s="98"/>
      <c r="S224" s="133"/>
      <c r="T224" s="133"/>
      <c r="U224" s="133"/>
      <c r="V224" s="133"/>
      <c r="W224" s="98"/>
      <c r="X224" s="99"/>
      <c r="Y224" s="134"/>
      <c r="Z224" s="134"/>
      <c r="AA224" s="134"/>
      <c r="AB224" s="134"/>
      <c r="AC224" s="98"/>
      <c r="AD224" s="134"/>
      <c r="AE224" s="134"/>
      <c r="AF224" s="134"/>
      <c r="AG224" s="134"/>
      <c r="AH224" s="98"/>
      <c r="AI224" s="134"/>
      <c r="AJ224" s="134"/>
      <c r="AK224" s="134"/>
      <c r="AL224" s="134"/>
      <c r="AM224" s="98"/>
      <c r="AN224" s="99"/>
      <c r="AO224" s="133"/>
      <c r="AP224" s="133"/>
      <c r="AQ224" s="133"/>
      <c r="AR224" s="133"/>
      <c r="AS224" s="98"/>
      <c r="AT224" s="133"/>
      <c r="AU224" s="133"/>
      <c r="AV224" s="133"/>
      <c r="AW224" s="172"/>
      <c r="AX224" s="98"/>
      <c r="AY224" s="170"/>
      <c r="AZ224" s="188"/>
      <c r="BA224" s="172"/>
      <c r="BB224" s="133"/>
      <c r="BC224" s="98"/>
      <c r="BD224" s="99"/>
      <c r="BE224" s="135"/>
      <c r="BF224" s="277"/>
      <c r="BG224" s="277"/>
      <c r="BH224" s="277"/>
      <c r="BI224" s="98"/>
      <c r="BJ224" s="188"/>
      <c r="BK224" s="188"/>
      <c r="BL224" s="298">
        <v>1</v>
      </c>
      <c r="BM224" s="293"/>
      <c r="BN224" s="98"/>
      <c r="BO224" s="135"/>
      <c r="BP224" s="135"/>
      <c r="BQ224" s="135"/>
      <c r="BR224" s="135"/>
      <c r="BS224" s="98"/>
      <c r="BT224" s="99"/>
      <c r="BU224" s="136"/>
    </row>
    <row r="225" spans="1:73" ht="38.25" customHeight="1" thickBot="1">
      <c r="A225" s="283">
        <v>173</v>
      </c>
      <c r="B225" s="323" t="s">
        <v>994</v>
      </c>
      <c r="C225" s="324"/>
      <c r="D225" s="229">
        <v>98</v>
      </c>
      <c r="E225" s="307">
        <v>470601001</v>
      </c>
      <c r="F225" s="325"/>
      <c r="G225" s="267" t="s">
        <v>1119</v>
      </c>
      <c r="H225" s="166"/>
      <c r="I225" s="133"/>
      <c r="J225" s="133"/>
      <c r="K225" s="133"/>
      <c r="L225" s="133"/>
      <c r="M225" s="98">
        <f>L225+K225+J225+I225</f>
        <v>0</v>
      </c>
      <c r="N225" s="133"/>
      <c r="O225" s="133"/>
      <c r="P225" s="133"/>
      <c r="Q225" s="133"/>
      <c r="R225" s="98">
        <f>Q225+P225+O225+N225</f>
        <v>0</v>
      </c>
      <c r="S225" s="133"/>
      <c r="T225" s="133"/>
      <c r="U225" s="133"/>
      <c r="V225" s="133"/>
      <c r="W225" s="98">
        <f>V225+U225+T225+S225</f>
        <v>0</v>
      </c>
      <c r="X225" s="99"/>
      <c r="Y225" s="134"/>
      <c r="Z225" s="134"/>
      <c r="AA225" s="134"/>
      <c r="AB225" s="134"/>
      <c r="AC225" s="98">
        <f>AB225+AA225+Z225+Y225</f>
        <v>0</v>
      </c>
      <c r="AD225" s="134"/>
      <c r="AE225" s="134"/>
      <c r="AF225" s="134"/>
      <c r="AG225" s="134"/>
      <c r="AH225" s="98">
        <f>AG225+AF225+AE225+AD225</f>
        <v>0</v>
      </c>
      <c r="AI225" s="134"/>
      <c r="AJ225" s="134"/>
      <c r="AK225" s="134"/>
      <c r="AL225" s="134"/>
      <c r="AM225" s="98">
        <f>AL225+AK225+AJ225+AI225</f>
        <v>0</v>
      </c>
      <c r="AN225" s="99"/>
      <c r="AO225" s="133"/>
      <c r="AP225" s="133"/>
      <c r="AQ225" s="133"/>
      <c r="AR225" s="133"/>
      <c r="AS225" s="98">
        <f>AR225+AQ225+AP225+AO225</f>
        <v>0</v>
      </c>
      <c r="AT225" s="133"/>
      <c r="AU225" s="133"/>
      <c r="AV225" s="133"/>
      <c r="AW225" s="172"/>
      <c r="AX225" s="98">
        <f>AW225+AV225+AU225+AT225</f>
        <v>0</v>
      </c>
      <c r="AY225" s="170"/>
      <c r="AZ225" s="188"/>
      <c r="BA225" s="172"/>
      <c r="BB225" s="133"/>
      <c r="BC225" s="98">
        <f>BB225+BA225+AZ225+AY225</f>
        <v>0</v>
      </c>
      <c r="BD225" s="99"/>
      <c r="BE225" s="135"/>
      <c r="BF225" s="277"/>
      <c r="BG225" s="277"/>
      <c r="BH225" s="277"/>
      <c r="BI225" s="98">
        <f>BH225+BG225+BF225+BE225</f>
        <v>0</v>
      </c>
      <c r="BJ225" s="188"/>
      <c r="BK225" s="188"/>
      <c r="BL225" s="298">
        <v>1</v>
      </c>
      <c r="BM225" s="293"/>
      <c r="BN225" s="98">
        <f>BM225+BL225+BK225+BJ225</f>
        <v>1</v>
      </c>
      <c r="BO225" s="135"/>
      <c r="BP225" s="135"/>
      <c r="BQ225" s="135"/>
      <c r="BR225" s="135"/>
      <c r="BS225" s="98">
        <f>BR225+BQ225+BP225+BO225</f>
        <v>0</v>
      </c>
      <c r="BT225" s="99"/>
      <c r="BU225" s="136"/>
    </row>
    <row r="226" spans="1:73" ht="37.5" customHeight="1" thickBot="1">
      <c r="A226" s="175"/>
      <c r="B226" s="320" t="s">
        <v>983</v>
      </c>
      <c r="C226" s="321"/>
      <c r="D226" s="321"/>
      <c r="E226" s="321"/>
      <c r="F226" s="321"/>
      <c r="G226" s="322"/>
      <c r="H226" s="160"/>
      <c r="I226" s="186" t="e">
        <f>I222+I221+I219+#REF!+I217</f>
        <v>#REF!</v>
      </c>
      <c r="J226" s="186" t="e">
        <f>J222+J221+J219+#REF!+J217</f>
        <v>#REF!</v>
      </c>
      <c r="K226" s="186" t="e">
        <f>K222+K221+K219+#REF!+K217</f>
        <v>#REF!</v>
      </c>
      <c r="L226" s="186" t="e">
        <f>L222+L221+L219+#REF!+L217</f>
        <v>#REF!</v>
      </c>
      <c r="M226" s="186" t="e">
        <f>L226+K226+J226+I226</f>
        <v>#REF!</v>
      </c>
      <c r="N226" s="186" t="e">
        <f>N222+N221+N219+#REF!+N217</f>
        <v>#REF!</v>
      </c>
      <c r="O226" s="186" t="e">
        <f>O222+O221+O219+#REF!+O217</f>
        <v>#REF!</v>
      </c>
      <c r="P226" s="186" t="e">
        <f>P222+P221+P219+#REF!+P217</f>
        <v>#REF!</v>
      </c>
      <c r="Q226" s="186" t="e">
        <f>Q222+Q221+Q219+#REF!+Q217</f>
        <v>#REF!</v>
      </c>
      <c r="R226" s="186" t="e">
        <f>Q226+P226+O226+N226</f>
        <v>#REF!</v>
      </c>
      <c r="S226" s="186" t="e">
        <f>S222+S221+S219+#REF!+S217</f>
        <v>#REF!</v>
      </c>
      <c r="T226" s="186" t="e">
        <f>T222+T221+T219+#REF!+T217</f>
        <v>#REF!</v>
      </c>
      <c r="U226" s="186" t="e">
        <f>U222+U221+U219+#REF!+U217</f>
        <v>#REF!</v>
      </c>
      <c r="V226" s="186" t="e">
        <f>V222+V221+V219+#REF!+V217</f>
        <v>#REF!</v>
      </c>
      <c r="W226" s="186" t="e">
        <f>V226+U226+T226+S226</f>
        <v>#REF!</v>
      </c>
      <c r="X226" s="187" t="e">
        <f>W226+R226+M226</f>
        <v>#REF!</v>
      </c>
      <c r="Y226" s="186" t="e">
        <f>Y222+Y221+Y219+#REF!+Y217</f>
        <v>#REF!</v>
      </c>
      <c r="Z226" s="186" t="e">
        <f>Z222+Z221+Z219+#REF!+Z217</f>
        <v>#REF!</v>
      </c>
      <c r="AA226" s="186" t="e">
        <f>AA222+AA221+AA219+#REF!+AA217</f>
        <v>#REF!</v>
      </c>
      <c r="AB226" s="186" t="e">
        <f>AB222+AB221+AB219+#REF!+AB217</f>
        <v>#REF!</v>
      </c>
      <c r="AC226" s="186" t="e">
        <f>AB226+AA226+Z226+Y226</f>
        <v>#REF!</v>
      </c>
      <c r="AD226" s="186" t="e">
        <f>AD222+AD221+AD219+#REF!+AD217</f>
        <v>#REF!</v>
      </c>
      <c r="AE226" s="186" t="e">
        <f>AE222+AE221+AE219+#REF!+AE217</f>
        <v>#REF!</v>
      </c>
      <c r="AF226" s="186" t="e">
        <f>AF222+AF221+AF219+#REF!+AF217</f>
        <v>#REF!</v>
      </c>
      <c r="AG226" s="186" t="e">
        <f>AG222+AG221+AG219+#REF!+AG217</f>
        <v>#REF!</v>
      </c>
      <c r="AH226" s="186" t="e">
        <f>AG226+AF226+AE226+AD226</f>
        <v>#REF!</v>
      </c>
      <c r="AI226" s="186" t="e">
        <f>AI222+AI221+AI219+#REF!+AI217</f>
        <v>#REF!</v>
      </c>
      <c r="AJ226" s="186" t="e">
        <f>AJ222+AJ221+AJ219+#REF!+AJ217</f>
        <v>#REF!</v>
      </c>
      <c r="AK226" s="186" t="e">
        <f>AK222+AK221+AK219+#REF!+AK217</f>
        <v>#REF!</v>
      </c>
      <c r="AL226" s="186" t="e">
        <f>AL222+AL221+AL219+#REF!+AL217</f>
        <v>#REF!</v>
      </c>
      <c r="AM226" s="186" t="e">
        <f>AL226+AK226+AJ226+AI226</f>
        <v>#REF!</v>
      </c>
      <c r="AN226" s="187" t="e">
        <f>AM226+AH226+AC226</f>
        <v>#REF!</v>
      </c>
      <c r="AO226" s="186" t="e">
        <f>AO222+AO221+AO219+#REF!+AO217</f>
        <v>#REF!</v>
      </c>
      <c r="AP226" s="186" t="e">
        <f>AP222+AP221+AP219+#REF!+AP217</f>
        <v>#REF!</v>
      </c>
      <c r="AQ226" s="186" t="e">
        <f>AQ222+AQ221+AQ219+#REF!+AQ217</f>
        <v>#REF!</v>
      </c>
      <c r="AR226" s="186" t="e">
        <f>AR222+AR221+AR219+#REF!+AR217</f>
        <v>#REF!</v>
      </c>
      <c r="AS226" s="186" t="e">
        <f>AR226+AQ226+AP226+AO226</f>
        <v>#REF!</v>
      </c>
      <c r="AT226" s="186" t="e">
        <f>AT222+AT221+AT219+#REF!+AT217</f>
        <v>#REF!</v>
      </c>
      <c r="AU226" s="186" t="e">
        <f>AU222+AU221+AU219+#REF!+AU217</f>
        <v>#REF!</v>
      </c>
      <c r="AV226" s="186" t="e">
        <f>AV222+AV221+AV219+#REF!+AV217</f>
        <v>#REF!</v>
      </c>
      <c r="AW226" s="186" t="e">
        <f>AW222+AW221+AW219+#REF!+AW217</f>
        <v>#REF!</v>
      </c>
      <c r="AX226" s="186" t="e">
        <f>AW226+AV226+AU226+AT226</f>
        <v>#REF!</v>
      </c>
      <c r="AY226" s="186" t="e">
        <f>AY222+AY221+AY219+#REF!+AY217</f>
        <v>#REF!</v>
      </c>
      <c r="AZ226" s="102"/>
      <c r="BA226" s="102"/>
      <c r="BB226" s="186" t="e">
        <f>BB222+BB221+BB219+#REF!+BB217</f>
        <v>#REF!</v>
      </c>
      <c r="BC226" s="102"/>
      <c r="BD226" s="109"/>
      <c r="BE226" s="186" t="e">
        <f>BE222+BE221+BE219+#REF!+BE217</f>
        <v>#REF!</v>
      </c>
      <c r="BF226" s="191" t="e">
        <f>BF225+BF223+BF222+BF221+BF219+#REF!+BF217</f>
        <v>#REF!</v>
      </c>
      <c r="BG226" s="191" t="e">
        <f>BG225+BG223+BG222+BG221+BG219+#REF!+BG217</f>
        <v>#REF!</v>
      </c>
      <c r="BH226" s="191">
        <f>BH225+BH224+BH223</f>
        <v>0</v>
      </c>
      <c r="BI226" s="191" t="e">
        <f>BH226+BG226+BF226+BE226</f>
        <v>#REF!</v>
      </c>
      <c r="BJ226" s="102">
        <f>BJ220+BJ219+BJ218+BJ217</f>
        <v>4</v>
      </c>
      <c r="BK226" s="102">
        <f>BK223+BK222+BK221</f>
        <v>3</v>
      </c>
      <c r="BL226" s="102">
        <f>BL225+BL224</f>
        <v>2</v>
      </c>
      <c r="BM226" s="102"/>
      <c r="BN226" s="102">
        <f>BL226+BK226+BJ226</f>
        <v>9</v>
      </c>
      <c r="BO226" s="186" t="e">
        <f>BO222+BO221+BO219+#REF!+BO217</f>
        <v>#REF!</v>
      </c>
      <c r="BP226" s="186" t="e">
        <f>BP222+BP221+BP219+#REF!+BP217</f>
        <v>#REF!</v>
      </c>
      <c r="BQ226" s="186" t="e">
        <f>BQ222+BQ221+BQ219+#REF!+BQ217</f>
        <v>#REF!</v>
      </c>
      <c r="BR226" s="186" t="e">
        <f>BR222+BR221+BR219+#REF!+BR217</f>
        <v>#REF!</v>
      </c>
      <c r="BS226" s="186" t="e">
        <f>BR226+BQ226+BP226+BO226</f>
        <v>#REF!</v>
      </c>
      <c r="BT226" s="109">
        <f>BN226</f>
        <v>9</v>
      </c>
      <c r="BU226" s="103">
        <f>BT226</f>
        <v>9</v>
      </c>
    </row>
    <row r="227" spans="1:73" ht="38.25" customHeight="1" thickBot="1">
      <c r="A227" s="175"/>
      <c r="B227" s="312" t="s">
        <v>977</v>
      </c>
      <c r="C227" s="313"/>
      <c r="D227" s="313"/>
      <c r="E227" s="313"/>
      <c r="F227" s="313"/>
      <c r="G227" s="314"/>
      <c r="H227" s="157"/>
      <c r="I227" s="122"/>
      <c r="J227" s="123"/>
      <c r="K227" s="123"/>
      <c r="L227" s="123"/>
      <c r="M227" s="124"/>
      <c r="N227" s="122"/>
      <c r="O227" s="122"/>
      <c r="P227" s="122"/>
      <c r="Q227" s="122"/>
      <c r="R227" s="124"/>
      <c r="S227" s="122"/>
      <c r="T227" s="122"/>
      <c r="U227" s="122"/>
      <c r="V227" s="125"/>
      <c r="W227" s="124"/>
      <c r="X227" s="126"/>
      <c r="Y227" s="125"/>
      <c r="Z227" s="125"/>
      <c r="AA227" s="125"/>
      <c r="AB227" s="125"/>
      <c r="AC227" s="124"/>
      <c r="AD227" s="125"/>
      <c r="AE227" s="125"/>
      <c r="AF227" s="125"/>
      <c r="AG227" s="125"/>
      <c r="AH227" s="124"/>
      <c r="AI227" s="125"/>
      <c r="AJ227" s="125"/>
      <c r="AK227" s="125"/>
      <c r="AL227" s="125"/>
      <c r="AM227" s="124"/>
      <c r="AN227" s="126"/>
      <c r="AO227" s="125"/>
      <c r="AP227" s="125"/>
      <c r="AQ227" s="125"/>
      <c r="AR227" s="125"/>
      <c r="AS227" s="124"/>
      <c r="AT227" s="125"/>
      <c r="AU227" s="125"/>
      <c r="AV227" s="125"/>
      <c r="AW227" s="125"/>
      <c r="AX227" s="124"/>
      <c r="AY227" s="125"/>
      <c r="AZ227" s="125"/>
      <c r="BA227" s="125"/>
      <c r="BB227" s="125"/>
      <c r="BC227" s="124"/>
      <c r="BD227" s="126"/>
      <c r="BE227" s="125"/>
      <c r="BF227" s="127"/>
      <c r="BG227" s="127"/>
      <c r="BH227" s="127"/>
      <c r="BI227" s="124"/>
      <c r="BJ227" s="127"/>
      <c r="BK227" s="127"/>
      <c r="BL227" s="127"/>
      <c r="BM227" s="127"/>
      <c r="BN227" s="124"/>
      <c r="BO227" s="127"/>
      <c r="BP227" s="127"/>
      <c r="BQ227" s="127"/>
      <c r="BR227" s="127"/>
      <c r="BS227" s="124"/>
      <c r="BT227" s="126"/>
      <c r="BU227" s="128"/>
    </row>
    <row r="228" spans="1:73" ht="39" thickBot="1">
      <c r="A228" s="175">
        <v>174</v>
      </c>
      <c r="B228" s="318" t="s">
        <v>994</v>
      </c>
      <c r="C228" s="319"/>
      <c r="D228" s="229">
        <v>101</v>
      </c>
      <c r="E228" s="307">
        <v>471601001</v>
      </c>
      <c r="F228" s="325"/>
      <c r="G228" s="267" t="s">
        <v>1120</v>
      </c>
      <c r="H228" s="86"/>
      <c r="I228" s="94"/>
      <c r="J228" s="94"/>
      <c r="K228" s="94"/>
      <c r="L228" s="94"/>
      <c r="M228" s="98">
        <f t="shared" ref="M228:M243" si="60">L228+K228+J228+I228</f>
        <v>0</v>
      </c>
      <c r="N228" s="94"/>
      <c r="O228" s="94"/>
      <c r="P228" s="94"/>
      <c r="Q228" s="94"/>
      <c r="R228" s="98">
        <f t="shared" ref="R228:R243" si="61">Q228+P228+O228+N228</f>
        <v>0</v>
      </c>
      <c r="S228" s="94"/>
      <c r="T228" s="94"/>
      <c r="U228" s="94"/>
      <c r="V228" s="94"/>
      <c r="W228" s="98">
        <f t="shared" ref="W228:W243" si="62">V228+U228+T228+S228</f>
        <v>0</v>
      </c>
      <c r="X228" s="119"/>
      <c r="Y228" s="94"/>
      <c r="Z228" s="94"/>
      <c r="AA228" s="94"/>
      <c r="AB228" s="94"/>
      <c r="AC228" s="98">
        <f t="shared" ref="AC228:AC243" si="63">AB228+AA228+Z228+Y228</f>
        <v>0</v>
      </c>
      <c r="AD228" s="94"/>
      <c r="AE228" s="94"/>
      <c r="AF228" s="94"/>
      <c r="AG228" s="94"/>
      <c r="AH228" s="98">
        <f t="shared" ref="AH228:AH243" si="64">AG228+AF228+AE228+AD228</f>
        <v>0</v>
      </c>
      <c r="AI228" s="94"/>
      <c r="AJ228" s="94"/>
      <c r="AK228" s="94"/>
      <c r="AL228" s="94"/>
      <c r="AM228" s="98">
        <f t="shared" ref="AM228:AM243" si="65">AL228+AK228+AJ228+AI228</f>
        <v>0</v>
      </c>
      <c r="AN228" s="119"/>
      <c r="AO228" s="94"/>
      <c r="AP228" s="94"/>
      <c r="AQ228" s="94"/>
      <c r="AR228" s="94"/>
      <c r="AS228" s="98">
        <f t="shared" ref="AS228:AS243" si="66">AR228+AQ228+AP228+AO228</f>
        <v>0</v>
      </c>
      <c r="AT228" s="94"/>
      <c r="AU228" s="94"/>
      <c r="AV228" s="94"/>
      <c r="AW228" s="94"/>
      <c r="AX228" s="98">
        <f t="shared" ref="AX228:AX243" si="67">AW228+AV228+AU228+AT228</f>
        <v>0</v>
      </c>
      <c r="AY228" s="207"/>
      <c r="AZ228" s="207"/>
      <c r="BA228" s="207"/>
      <c r="BB228" s="201"/>
      <c r="BC228" s="98">
        <f t="shared" ref="BC228:BC242" si="68">BB228+BA228+AZ228+AY228</f>
        <v>0</v>
      </c>
      <c r="BD228" s="119"/>
      <c r="BE228" s="94"/>
      <c r="BF228" s="94"/>
      <c r="BG228" s="94"/>
      <c r="BH228" s="94"/>
      <c r="BI228" s="98">
        <f t="shared" ref="BI228:BI243" si="69">BH228+BG228+BF228+BE228</f>
        <v>0</v>
      </c>
      <c r="BJ228" s="201"/>
      <c r="BK228" s="207"/>
      <c r="BL228" s="295">
        <v>1</v>
      </c>
      <c r="BM228" s="195"/>
      <c r="BN228" s="98">
        <f t="shared" ref="BN228:BN242" si="70">BM228+BL228+BK228+BJ228</f>
        <v>1</v>
      </c>
      <c r="BO228" s="201"/>
      <c r="BP228" s="234"/>
      <c r="BQ228" s="234"/>
      <c r="BR228" s="234"/>
      <c r="BS228" s="98">
        <f t="shared" ref="BS228:BS243" si="71">BR228+BQ228+BP228+BO228</f>
        <v>0</v>
      </c>
      <c r="BT228" s="119"/>
      <c r="BU228" s="117"/>
    </row>
    <row r="229" spans="1:73" ht="39" customHeight="1" thickBot="1">
      <c r="A229" s="216">
        <v>175</v>
      </c>
      <c r="B229" s="318" t="s">
        <v>994</v>
      </c>
      <c r="C229" s="319"/>
      <c r="D229" s="230">
        <v>393</v>
      </c>
      <c r="E229" s="304">
        <v>471601001</v>
      </c>
      <c r="F229" s="306"/>
      <c r="G229" s="268" t="s">
        <v>1044</v>
      </c>
      <c r="H229" s="86"/>
      <c r="I229" s="94"/>
      <c r="J229" s="94"/>
      <c r="K229" s="94"/>
      <c r="L229" s="94"/>
      <c r="M229" s="98"/>
      <c r="N229" s="94"/>
      <c r="O229" s="94"/>
      <c r="P229" s="94"/>
      <c r="Q229" s="94"/>
      <c r="R229" s="98"/>
      <c r="S229" s="94"/>
      <c r="T229" s="94"/>
      <c r="U229" s="94"/>
      <c r="V229" s="94"/>
      <c r="W229" s="98"/>
      <c r="X229" s="119"/>
      <c r="Y229" s="94"/>
      <c r="Z229" s="94"/>
      <c r="AA229" s="94"/>
      <c r="AB229" s="94"/>
      <c r="AC229" s="98"/>
      <c r="AD229" s="94"/>
      <c r="AE229" s="94"/>
      <c r="AF229" s="94"/>
      <c r="AG229" s="94"/>
      <c r="AH229" s="98"/>
      <c r="AI229" s="94"/>
      <c r="AJ229" s="94"/>
      <c r="AK229" s="94"/>
      <c r="AL229" s="94"/>
      <c r="AM229" s="98"/>
      <c r="AN229" s="119"/>
      <c r="AO229" s="94"/>
      <c r="AP229" s="94"/>
      <c r="AQ229" s="94"/>
      <c r="AR229" s="94"/>
      <c r="AS229" s="98"/>
      <c r="AT229" s="94"/>
      <c r="AU229" s="94"/>
      <c r="AV229" s="94"/>
      <c r="AW229" s="94"/>
      <c r="AX229" s="98"/>
      <c r="AY229" s="207"/>
      <c r="AZ229" s="207"/>
      <c r="BA229" s="207"/>
      <c r="BB229" s="201"/>
      <c r="BC229" s="98"/>
      <c r="BD229" s="119"/>
      <c r="BE229" s="94"/>
      <c r="BF229" s="94"/>
      <c r="BG229" s="94"/>
      <c r="BH229" s="94"/>
      <c r="BI229" s="98"/>
      <c r="BJ229" s="201"/>
      <c r="BK229" s="207"/>
      <c r="BL229" s="295">
        <v>1</v>
      </c>
      <c r="BM229" s="195"/>
      <c r="BN229" s="98"/>
      <c r="BO229" s="201"/>
      <c r="BP229" s="234"/>
      <c r="BQ229" s="234"/>
      <c r="BR229" s="234"/>
      <c r="BS229" s="98"/>
      <c r="BT229" s="119"/>
      <c r="BU229" s="100"/>
    </row>
    <row r="230" spans="1:73" ht="39" thickBot="1">
      <c r="A230" s="294">
        <v>176</v>
      </c>
      <c r="B230" s="249" t="s">
        <v>994</v>
      </c>
      <c r="C230" s="250"/>
      <c r="D230" s="229">
        <v>426</v>
      </c>
      <c r="E230" s="307">
        <v>471601001</v>
      </c>
      <c r="F230" s="325"/>
      <c r="G230" s="267" t="s">
        <v>1060</v>
      </c>
      <c r="H230" s="86"/>
      <c r="I230" s="94"/>
      <c r="J230" s="94"/>
      <c r="K230" s="94"/>
      <c r="L230" s="94"/>
      <c r="M230" s="98"/>
      <c r="N230" s="94"/>
      <c r="O230" s="94"/>
      <c r="P230" s="94"/>
      <c r="Q230" s="94"/>
      <c r="R230" s="98"/>
      <c r="S230" s="94"/>
      <c r="T230" s="94"/>
      <c r="U230" s="94"/>
      <c r="V230" s="94"/>
      <c r="W230" s="98"/>
      <c r="X230" s="119"/>
      <c r="Y230" s="94"/>
      <c r="Z230" s="94"/>
      <c r="AA230" s="94"/>
      <c r="AB230" s="94"/>
      <c r="AC230" s="98"/>
      <c r="AD230" s="94"/>
      <c r="AE230" s="94"/>
      <c r="AF230" s="94"/>
      <c r="AG230" s="94"/>
      <c r="AH230" s="98"/>
      <c r="AI230" s="94"/>
      <c r="AJ230" s="94"/>
      <c r="AK230" s="94"/>
      <c r="AL230" s="94"/>
      <c r="AM230" s="98"/>
      <c r="AN230" s="119"/>
      <c r="AO230" s="94"/>
      <c r="AP230" s="94"/>
      <c r="AQ230" s="94"/>
      <c r="AR230" s="94"/>
      <c r="AS230" s="98"/>
      <c r="AT230" s="94"/>
      <c r="AU230" s="94"/>
      <c r="AV230" s="94"/>
      <c r="AW230" s="94"/>
      <c r="AX230" s="98"/>
      <c r="AY230" s="207"/>
      <c r="AZ230" s="207"/>
      <c r="BA230" s="207"/>
      <c r="BB230" s="201"/>
      <c r="BC230" s="98"/>
      <c r="BD230" s="119"/>
      <c r="BE230" s="94"/>
      <c r="BF230" s="94"/>
      <c r="BG230" s="94"/>
      <c r="BH230" s="94"/>
      <c r="BI230" s="98"/>
      <c r="BJ230" s="201"/>
      <c r="BK230" s="207"/>
      <c r="BL230" s="195"/>
      <c r="BM230" s="295">
        <v>1</v>
      </c>
      <c r="BN230" s="98"/>
      <c r="BO230" s="207"/>
      <c r="BP230" s="94"/>
      <c r="BQ230" s="94"/>
      <c r="BR230" s="94"/>
      <c r="BS230" s="98"/>
      <c r="BT230" s="119"/>
      <c r="BU230" s="101"/>
    </row>
    <row r="231" spans="1:73" ht="39" thickBot="1">
      <c r="A231" s="294">
        <v>177</v>
      </c>
      <c r="B231" s="318" t="s">
        <v>994</v>
      </c>
      <c r="C231" s="319"/>
      <c r="D231" s="209">
        <v>259</v>
      </c>
      <c r="E231" s="309">
        <v>471601001</v>
      </c>
      <c r="F231" s="310"/>
      <c r="G231" s="269" t="s">
        <v>2</v>
      </c>
      <c r="H231" s="88"/>
      <c r="I231" s="115"/>
      <c r="J231" s="115"/>
      <c r="K231" s="115"/>
      <c r="L231" s="115"/>
      <c r="M231" s="129">
        <f t="shared" si="60"/>
        <v>0</v>
      </c>
      <c r="N231" s="115"/>
      <c r="O231" s="115"/>
      <c r="P231" s="115"/>
      <c r="Q231" s="115"/>
      <c r="R231" s="129">
        <f t="shared" si="61"/>
        <v>0</v>
      </c>
      <c r="S231" s="115"/>
      <c r="T231" s="115"/>
      <c r="U231" s="115"/>
      <c r="V231" s="115"/>
      <c r="W231" s="129">
        <f t="shared" si="62"/>
        <v>0</v>
      </c>
      <c r="X231" s="119"/>
      <c r="Y231" s="115"/>
      <c r="Z231" s="115"/>
      <c r="AA231" s="115"/>
      <c r="AB231" s="115"/>
      <c r="AC231" s="129">
        <f t="shared" si="63"/>
        <v>0</v>
      </c>
      <c r="AD231" s="115"/>
      <c r="AE231" s="115"/>
      <c r="AF231" s="115"/>
      <c r="AG231" s="115"/>
      <c r="AH231" s="129">
        <f t="shared" si="64"/>
        <v>0</v>
      </c>
      <c r="AI231" s="115"/>
      <c r="AJ231" s="115"/>
      <c r="AK231" s="115"/>
      <c r="AL231" s="115"/>
      <c r="AM231" s="129">
        <f t="shared" si="65"/>
        <v>0</v>
      </c>
      <c r="AN231" s="119"/>
      <c r="AO231" s="115"/>
      <c r="AP231" s="115"/>
      <c r="AQ231" s="115"/>
      <c r="AR231" s="115"/>
      <c r="AS231" s="129">
        <f t="shared" si="66"/>
        <v>0</v>
      </c>
      <c r="AT231" s="115"/>
      <c r="AU231" s="115"/>
      <c r="AV231" s="115"/>
      <c r="AW231" s="115"/>
      <c r="AX231" s="129">
        <f t="shared" si="67"/>
        <v>0</v>
      </c>
      <c r="AY231" s="219"/>
      <c r="AZ231" s="219"/>
      <c r="BA231" s="219"/>
      <c r="BB231" s="195"/>
      <c r="BC231" s="129">
        <f t="shared" si="68"/>
        <v>0</v>
      </c>
      <c r="BD231" s="119"/>
      <c r="BE231" s="115"/>
      <c r="BF231" s="115"/>
      <c r="BG231" s="115"/>
      <c r="BH231" s="115"/>
      <c r="BI231" s="129">
        <f t="shared" si="69"/>
        <v>0</v>
      </c>
      <c r="BJ231" s="195"/>
      <c r="BK231" s="209"/>
      <c r="BL231" s="195"/>
      <c r="BM231" s="295">
        <v>1</v>
      </c>
      <c r="BN231" s="129">
        <f t="shared" si="70"/>
        <v>1</v>
      </c>
      <c r="BO231" s="209"/>
      <c r="BP231" s="289"/>
      <c r="BQ231" s="289"/>
      <c r="BR231" s="289"/>
      <c r="BS231" s="129">
        <f t="shared" si="71"/>
        <v>0</v>
      </c>
      <c r="BT231" s="119"/>
      <c r="BU231" s="121"/>
    </row>
    <row r="232" spans="1:73" ht="39" thickBot="1">
      <c r="A232" s="294">
        <v>178</v>
      </c>
      <c r="B232" s="281" t="s">
        <v>994</v>
      </c>
      <c r="C232" s="282"/>
      <c r="D232" s="228">
        <v>464</v>
      </c>
      <c r="E232" s="309">
        <v>471601001</v>
      </c>
      <c r="F232" s="310"/>
      <c r="G232" s="269" t="s">
        <v>1173</v>
      </c>
      <c r="H232" s="88"/>
      <c r="I232" s="115"/>
      <c r="J232" s="115"/>
      <c r="K232" s="115"/>
      <c r="L232" s="115"/>
      <c r="M232" s="137"/>
      <c r="N232" s="115"/>
      <c r="O232" s="115"/>
      <c r="P232" s="115"/>
      <c r="Q232" s="115"/>
      <c r="R232" s="137"/>
      <c r="S232" s="115"/>
      <c r="T232" s="115"/>
      <c r="U232" s="115"/>
      <c r="V232" s="115"/>
      <c r="W232" s="137"/>
      <c r="X232" s="100"/>
      <c r="Y232" s="115"/>
      <c r="Z232" s="115"/>
      <c r="AA232" s="115"/>
      <c r="AB232" s="115"/>
      <c r="AC232" s="137"/>
      <c r="AD232" s="115"/>
      <c r="AE232" s="115"/>
      <c r="AF232" s="115"/>
      <c r="AG232" s="115"/>
      <c r="AH232" s="137"/>
      <c r="AI232" s="115"/>
      <c r="AJ232" s="115"/>
      <c r="AK232" s="115"/>
      <c r="AL232" s="115"/>
      <c r="AM232" s="137"/>
      <c r="AN232" s="100"/>
      <c r="AO232" s="115"/>
      <c r="AP232" s="115"/>
      <c r="AQ232" s="115"/>
      <c r="AR232" s="115"/>
      <c r="AS232" s="137"/>
      <c r="AT232" s="115"/>
      <c r="AU232" s="115"/>
      <c r="AV232" s="115"/>
      <c r="AW232" s="115"/>
      <c r="AX232" s="137"/>
      <c r="AY232" s="219"/>
      <c r="AZ232" s="219"/>
      <c r="BA232" s="219"/>
      <c r="BB232" s="195"/>
      <c r="BC232" s="137"/>
      <c r="BD232" s="100"/>
      <c r="BE232" s="115"/>
      <c r="BF232" s="115"/>
      <c r="BG232" s="115"/>
      <c r="BH232" s="115"/>
      <c r="BI232" s="137"/>
      <c r="BJ232" s="195"/>
      <c r="BK232" s="209"/>
      <c r="BL232" s="195"/>
      <c r="BM232" s="295">
        <v>1</v>
      </c>
      <c r="BN232" s="137"/>
      <c r="BO232" s="209"/>
      <c r="BP232" s="289"/>
      <c r="BQ232" s="289"/>
      <c r="BR232" s="289"/>
      <c r="BS232" s="137"/>
      <c r="BT232" s="100"/>
      <c r="BU232" s="100"/>
    </row>
    <row r="233" spans="1:73" ht="39" thickBot="1">
      <c r="A233" s="294">
        <v>179</v>
      </c>
      <c r="B233" s="249" t="s">
        <v>994</v>
      </c>
      <c r="C233" s="250"/>
      <c r="D233" s="228">
        <v>421</v>
      </c>
      <c r="E233" s="309">
        <v>471601001</v>
      </c>
      <c r="F233" s="310"/>
      <c r="G233" s="269" t="s">
        <v>1056</v>
      </c>
      <c r="H233" s="88"/>
      <c r="I233" s="115"/>
      <c r="J233" s="115"/>
      <c r="K233" s="115"/>
      <c r="L233" s="115"/>
      <c r="M233" s="137"/>
      <c r="N233" s="115"/>
      <c r="O233" s="115"/>
      <c r="P233" s="115"/>
      <c r="Q233" s="115"/>
      <c r="R233" s="137"/>
      <c r="S233" s="115"/>
      <c r="T233" s="115"/>
      <c r="U233" s="115"/>
      <c r="V233" s="115"/>
      <c r="W233" s="137"/>
      <c r="X233" s="100"/>
      <c r="Y233" s="115"/>
      <c r="Z233" s="115"/>
      <c r="AA233" s="115"/>
      <c r="AB233" s="115"/>
      <c r="AC233" s="137"/>
      <c r="AD233" s="115"/>
      <c r="AE233" s="115"/>
      <c r="AF233" s="115"/>
      <c r="AG233" s="115"/>
      <c r="AH233" s="137"/>
      <c r="AI233" s="115"/>
      <c r="AJ233" s="115"/>
      <c r="AK233" s="115"/>
      <c r="AL233" s="115"/>
      <c r="AM233" s="137"/>
      <c r="AN233" s="100"/>
      <c r="AO233" s="115"/>
      <c r="AP233" s="115"/>
      <c r="AQ233" s="115"/>
      <c r="AR233" s="115"/>
      <c r="AS233" s="137"/>
      <c r="AT233" s="115"/>
      <c r="AU233" s="115"/>
      <c r="AV233" s="115"/>
      <c r="AW233" s="115"/>
      <c r="AX233" s="137"/>
      <c r="AY233" s="219"/>
      <c r="AZ233" s="219"/>
      <c r="BA233" s="219"/>
      <c r="BB233" s="195"/>
      <c r="BC233" s="137"/>
      <c r="BD233" s="100"/>
      <c r="BE233" s="115"/>
      <c r="BF233" s="115"/>
      <c r="BG233" s="115"/>
      <c r="BH233" s="115"/>
      <c r="BI233" s="137"/>
      <c r="BJ233" s="195"/>
      <c r="BK233" s="209"/>
      <c r="BL233" s="209"/>
      <c r="BM233" s="209"/>
      <c r="BN233" s="137"/>
      <c r="BO233" s="295">
        <v>1</v>
      </c>
      <c r="BP233" s="195"/>
      <c r="BQ233" s="296"/>
      <c r="BR233" s="289"/>
      <c r="BS233" s="137"/>
      <c r="BT233" s="100"/>
      <c r="BU233" s="100"/>
    </row>
    <row r="234" spans="1:73" ht="39" thickBot="1">
      <c r="A234" s="294">
        <v>180</v>
      </c>
      <c r="B234" s="249" t="s">
        <v>994</v>
      </c>
      <c r="C234" s="250"/>
      <c r="D234" s="228">
        <v>430</v>
      </c>
      <c r="E234" s="309">
        <v>471601001</v>
      </c>
      <c r="F234" s="310"/>
      <c r="G234" s="269" t="s">
        <v>1064</v>
      </c>
      <c r="H234" s="88"/>
      <c r="I234" s="115"/>
      <c r="J234" s="115"/>
      <c r="K234" s="115"/>
      <c r="L234" s="115"/>
      <c r="M234" s="137"/>
      <c r="N234" s="115"/>
      <c r="O234" s="115"/>
      <c r="P234" s="115"/>
      <c r="Q234" s="115"/>
      <c r="R234" s="137"/>
      <c r="S234" s="115"/>
      <c r="T234" s="115"/>
      <c r="U234" s="115"/>
      <c r="V234" s="115"/>
      <c r="W234" s="137"/>
      <c r="X234" s="100"/>
      <c r="Y234" s="115"/>
      <c r="Z234" s="115"/>
      <c r="AA234" s="115"/>
      <c r="AB234" s="115"/>
      <c r="AC234" s="137"/>
      <c r="AD234" s="115"/>
      <c r="AE234" s="115"/>
      <c r="AF234" s="115"/>
      <c r="AG234" s="115"/>
      <c r="AH234" s="137"/>
      <c r="AI234" s="115"/>
      <c r="AJ234" s="115"/>
      <c r="AK234" s="115"/>
      <c r="AL234" s="115"/>
      <c r="AM234" s="137"/>
      <c r="AN234" s="100"/>
      <c r="AO234" s="115"/>
      <c r="AP234" s="115"/>
      <c r="AQ234" s="115"/>
      <c r="AR234" s="115"/>
      <c r="AS234" s="137"/>
      <c r="AT234" s="115"/>
      <c r="AU234" s="115"/>
      <c r="AV234" s="115"/>
      <c r="AW234" s="115"/>
      <c r="AX234" s="137"/>
      <c r="AY234" s="219"/>
      <c r="AZ234" s="219"/>
      <c r="BA234" s="219"/>
      <c r="BB234" s="195"/>
      <c r="BC234" s="137"/>
      <c r="BD234" s="100"/>
      <c r="BE234" s="115"/>
      <c r="BF234" s="115"/>
      <c r="BG234" s="115"/>
      <c r="BH234" s="115"/>
      <c r="BI234" s="137"/>
      <c r="BJ234" s="195"/>
      <c r="BK234" s="195"/>
      <c r="BL234" s="195"/>
      <c r="BM234" s="209"/>
      <c r="BN234" s="137"/>
      <c r="BO234" s="295">
        <v>1</v>
      </c>
      <c r="BP234" s="195"/>
      <c r="BQ234" s="296"/>
      <c r="BR234" s="289"/>
      <c r="BS234" s="137"/>
      <c r="BT234" s="100"/>
      <c r="BU234" s="100"/>
    </row>
    <row r="235" spans="1:73" ht="39" thickBot="1">
      <c r="A235" s="294">
        <v>181</v>
      </c>
      <c r="B235" s="249" t="s">
        <v>994</v>
      </c>
      <c r="C235" s="250"/>
      <c r="D235" s="228">
        <v>435</v>
      </c>
      <c r="E235" s="309">
        <v>471601001</v>
      </c>
      <c r="F235" s="310"/>
      <c r="G235" s="269" t="s">
        <v>1068</v>
      </c>
      <c r="H235" s="88"/>
      <c r="I235" s="115"/>
      <c r="J235" s="115"/>
      <c r="K235" s="115"/>
      <c r="L235" s="115"/>
      <c r="M235" s="137"/>
      <c r="N235" s="115"/>
      <c r="O235" s="115"/>
      <c r="P235" s="115"/>
      <c r="Q235" s="115"/>
      <c r="R235" s="137"/>
      <c r="S235" s="115"/>
      <c r="T235" s="115"/>
      <c r="U235" s="115"/>
      <c r="V235" s="115"/>
      <c r="W235" s="137"/>
      <c r="X235" s="100"/>
      <c r="Y235" s="115"/>
      <c r="Z235" s="115"/>
      <c r="AA235" s="115"/>
      <c r="AB235" s="115"/>
      <c r="AC235" s="137"/>
      <c r="AD235" s="115"/>
      <c r="AE235" s="115"/>
      <c r="AF235" s="115"/>
      <c r="AG235" s="115"/>
      <c r="AH235" s="137"/>
      <c r="AI235" s="115"/>
      <c r="AJ235" s="115"/>
      <c r="AK235" s="115"/>
      <c r="AL235" s="115"/>
      <c r="AM235" s="137"/>
      <c r="AN235" s="100"/>
      <c r="AO235" s="115"/>
      <c r="AP235" s="115"/>
      <c r="AQ235" s="115"/>
      <c r="AR235" s="115"/>
      <c r="AS235" s="137"/>
      <c r="AT235" s="115"/>
      <c r="AU235" s="115"/>
      <c r="AV235" s="115"/>
      <c r="AW235" s="115"/>
      <c r="AX235" s="137"/>
      <c r="AY235" s="219"/>
      <c r="AZ235" s="219"/>
      <c r="BA235" s="219"/>
      <c r="BB235" s="195"/>
      <c r="BC235" s="137"/>
      <c r="BD235" s="100"/>
      <c r="BE235" s="115"/>
      <c r="BF235" s="115"/>
      <c r="BG235" s="115"/>
      <c r="BH235" s="115"/>
      <c r="BI235" s="137"/>
      <c r="BJ235" s="195"/>
      <c r="BK235" s="195"/>
      <c r="BL235" s="195"/>
      <c r="BM235" s="209"/>
      <c r="BN235" s="137"/>
      <c r="BO235" s="295">
        <v>1</v>
      </c>
      <c r="BP235" s="195"/>
      <c r="BQ235" s="296"/>
      <c r="BR235" s="289"/>
      <c r="BS235" s="137"/>
      <c r="BT235" s="100"/>
      <c r="BU235" s="100"/>
    </row>
    <row r="236" spans="1:73" ht="39" thickBot="1">
      <c r="A236" s="294">
        <v>182</v>
      </c>
      <c r="B236" s="318" t="s">
        <v>994</v>
      </c>
      <c r="C236" s="376"/>
      <c r="D236" s="230">
        <v>153</v>
      </c>
      <c r="E236" s="304">
        <v>784101001</v>
      </c>
      <c r="F236" s="306"/>
      <c r="G236" s="268" t="s">
        <v>1121</v>
      </c>
      <c r="H236" s="88"/>
      <c r="I236" s="115"/>
      <c r="J236" s="115"/>
      <c r="K236" s="115"/>
      <c r="L236" s="115"/>
      <c r="M236" s="137"/>
      <c r="N236" s="115"/>
      <c r="O236" s="115"/>
      <c r="P236" s="115"/>
      <c r="Q236" s="115"/>
      <c r="R236" s="137"/>
      <c r="S236" s="115"/>
      <c r="T236" s="115"/>
      <c r="U236" s="115"/>
      <c r="V236" s="115"/>
      <c r="W236" s="137"/>
      <c r="X236" s="100"/>
      <c r="Y236" s="115"/>
      <c r="Z236" s="115"/>
      <c r="AA236" s="115"/>
      <c r="AB236" s="115"/>
      <c r="AC236" s="137"/>
      <c r="AD236" s="115"/>
      <c r="AE236" s="115"/>
      <c r="AF236" s="115"/>
      <c r="AG236" s="115"/>
      <c r="AH236" s="137"/>
      <c r="AI236" s="115"/>
      <c r="AJ236" s="115"/>
      <c r="AK236" s="115"/>
      <c r="AL236" s="115"/>
      <c r="AM236" s="137"/>
      <c r="AN236" s="100"/>
      <c r="AO236" s="115"/>
      <c r="AP236" s="115"/>
      <c r="AQ236" s="115"/>
      <c r="AR236" s="115"/>
      <c r="AS236" s="137"/>
      <c r="AT236" s="115"/>
      <c r="AU236" s="115"/>
      <c r="AV236" s="115"/>
      <c r="AW236" s="115"/>
      <c r="AX236" s="137"/>
      <c r="AY236" s="219"/>
      <c r="AZ236" s="219"/>
      <c r="BA236" s="219"/>
      <c r="BB236" s="195"/>
      <c r="BC236" s="137"/>
      <c r="BD236" s="100"/>
      <c r="BE236" s="115"/>
      <c r="BF236" s="115"/>
      <c r="BG236" s="115"/>
      <c r="BH236" s="115"/>
      <c r="BI236" s="137"/>
      <c r="BJ236" s="195"/>
      <c r="BK236" s="195"/>
      <c r="BL236" s="195"/>
      <c r="BM236" s="209"/>
      <c r="BN236" s="137"/>
      <c r="BO236" s="295">
        <v>1</v>
      </c>
      <c r="BP236" s="195"/>
      <c r="BQ236" s="296"/>
      <c r="BR236" s="289"/>
      <c r="BS236" s="137"/>
      <c r="BT236" s="100"/>
      <c r="BU236" s="100"/>
    </row>
    <row r="237" spans="1:73" ht="39" thickBot="1">
      <c r="A237" s="294">
        <v>183</v>
      </c>
      <c r="B237" s="249" t="s">
        <v>994</v>
      </c>
      <c r="C237" s="244"/>
      <c r="D237" s="228">
        <v>372</v>
      </c>
      <c r="E237" s="309">
        <v>471601001</v>
      </c>
      <c r="F237" s="310"/>
      <c r="G237" s="269" t="s">
        <v>1024</v>
      </c>
      <c r="H237" s="88"/>
      <c r="I237" s="115"/>
      <c r="J237" s="115"/>
      <c r="K237" s="115"/>
      <c r="L237" s="115"/>
      <c r="M237" s="137"/>
      <c r="N237" s="115"/>
      <c r="O237" s="115"/>
      <c r="P237" s="115"/>
      <c r="Q237" s="115"/>
      <c r="R237" s="137"/>
      <c r="S237" s="115"/>
      <c r="T237" s="115"/>
      <c r="U237" s="115"/>
      <c r="V237" s="115"/>
      <c r="W237" s="137"/>
      <c r="X237" s="100"/>
      <c r="Y237" s="115"/>
      <c r="Z237" s="115"/>
      <c r="AA237" s="115"/>
      <c r="AB237" s="115"/>
      <c r="AC237" s="137"/>
      <c r="AD237" s="115"/>
      <c r="AE237" s="115"/>
      <c r="AF237" s="115"/>
      <c r="AG237" s="115"/>
      <c r="AH237" s="137"/>
      <c r="AI237" s="115"/>
      <c r="AJ237" s="115"/>
      <c r="AK237" s="115"/>
      <c r="AL237" s="115"/>
      <c r="AM237" s="137"/>
      <c r="AN237" s="100"/>
      <c r="AO237" s="115"/>
      <c r="AP237" s="115"/>
      <c r="AQ237" s="115"/>
      <c r="AR237" s="115"/>
      <c r="AS237" s="137"/>
      <c r="AT237" s="115"/>
      <c r="AU237" s="115"/>
      <c r="AV237" s="115"/>
      <c r="AW237" s="115"/>
      <c r="AX237" s="137"/>
      <c r="AY237" s="219"/>
      <c r="AZ237" s="219"/>
      <c r="BA237" s="219"/>
      <c r="BB237" s="195"/>
      <c r="BC237" s="137"/>
      <c r="BD237" s="100"/>
      <c r="BE237" s="115"/>
      <c r="BF237" s="115"/>
      <c r="BG237" s="115"/>
      <c r="BH237" s="115"/>
      <c r="BI237" s="137"/>
      <c r="BJ237" s="195"/>
      <c r="BK237" s="195"/>
      <c r="BL237" s="195"/>
      <c r="BM237" s="209"/>
      <c r="BN237" s="137"/>
      <c r="BO237" s="295">
        <v>1</v>
      </c>
      <c r="BP237" s="195"/>
      <c r="BQ237" s="296"/>
      <c r="BR237" s="289"/>
      <c r="BS237" s="137"/>
      <c r="BT237" s="100"/>
      <c r="BU237" s="100"/>
    </row>
    <row r="238" spans="1:73" ht="39" thickBot="1">
      <c r="A238" s="294">
        <v>184</v>
      </c>
      <c r="B238" s="249" t="s">
        <v>994</v>
      </c>
      <c r="C238" s="250"/>
      <c r="D238" s="228">
        <v>427</v>
      </c>
      <c r="E238" s="309">
        <v>471601001</v>
      </c>
      <c r="F238" s="310"/>
      <c r="G238" s="269" t="s">
        <v>1061</v>
      </c>
      <c r="H238" s="88"/>
      <c r="I238" s="115"/>
      <c r="J238" s="115"/>
      <c r="K238" s="115"/>
      <c r="L238" s="115"/>
      <c r="M238" s="137"/>
      <c r="N238" s="115"/>
      <c r="O238" s="115"/>
      <c r="P238" s="115"/>
      <c r="Q238" s="115"/>
      <c r="R238" s="137"/>
      <c r="S238" s="115"/>
      <c r="T238" s="115"/>
      <c r="U238" s="115"/>
      <c r="V238" s="115"/>
      <c r="W238" s="137"/>
      <c r="X238" s="100"/>
      <c r="Y238" s="115"/>
      <c r="Z238" s="115"/>
      <c r="AA238" s="115"/>
      <c r="AB238" s="115"/>
      <c r="AC238" s="137"/>
      <c r="AD238" s="115"/>
      <c r="AE238" s="115"/>
      <c r="AF238" s="115"/>
      <c r="AG238" s="115"/>
      <c r="AH238" s="137"/>
      <c r="AI238" s="115"/>
      <c r="AJ238" s="115"/>
      <c r="AK238" s="115"/>
      <c r="AL238" s="115"/>
      <c r="AM238" s="137"/>
      <c r="AN238" s="100"/>
      <c r="AO238" s="115"/>
      <c r="AP238" s="115"/>
      <c r="AQ238" s="115"/>
      <c r="AR238" s="115"/>
      <c r="AS238" s="137"/>
      <c r="AT238" s="115"/>
      <c r="AU238" s="115"/>
      <c r="AV238" s="115"/>
      <c r="AW238" s="115"/>
      <c r="AX238" s="137"/>
      <c r="AY238" s="219"/>
      <c r="AZ238" s="219"/>
      <c r="BA238" s="219"/>
      <c r="BB238" s="195"/>
      <c r="BC238" s="137"/>
      <c r="BD238" s="100"/>
      <c r="BE238" s="115"/>
      <c r="BF238" s="115"/>
      <c r="BG238" s="115"/>
      <c r="BH238" s="115"/>
      <c r="BI238" s="137"/>
      <c r="BJ238" s="195"/>
      <c r="BK238" s="195"/>
      <c r="BL238" s="195"/>
      <c r="BM238" s="209"/>
      <c r="BN238" s="137"/>
      <c r="BO238" s="296"/>
      <c r="BP238" s="295">
        <v>1</v>
      </c>
      <c r="BQ238" s="195"/>
      <c r="BR238" s="289"/>
      <c r="BS238" s="137"/>
      <c r="BT238" s="100"/>
      <c r="BU238" s="100"/>
    </row>
    <row r="239" spans="1:73" ht="54" customHeight="1" thickBot="1">
      <c r="A239" s="294">
        <v>185</v>
      </c>
      <c r="B239" s="249" t="s">
        <v>994</v>
      </c>
      <c r="C239" s="236"/>
      <c r="D239" s="228">
        <v>359</v>
      </c>
      <c r="E239" s="309">
        <v>471601001</v>
      </c>
      <c r="F239" s="310"/>
      <c r="G239" s="269" t="s">
        <v>1017</v>
      </c>
      <c r="H239" s="88"/>
      <c r="I239" s="115"/>
      <c r="J239" s="115"/>
      <c r="K239" s="115"/>
      <c r="L239" s="115"/>
      <c r="M239" s="137"/>
      <c r="N239" s="115"/>
      <c r="O239" s="115"/>
      <c r="P239" s="115"/>
      <c r="Q239" s="115"/>
      <c r="R239" s="137"/>
      <c r="S239" s="115"/>
      <c r="T239" s="115"/>
      <c r="U239" s="115"/>
      <c r="V239" s="115"/>
      <c r="W239" s="137"/>
      <c r="X239" s="100"/>
      <c r="Y239" s="115"/>
      <c r="Z239" s="115"/>
      <c r="AA239" s="115"/>
      <c r="AB239" s="115"/>
      <c r="AC239" s="137"/>
      <c r="AD239" s="115"/>
      <c r="AE239" s="115"/>
      <c r="AF239" s="115"/>
      <c r="AG239" s="115"/>
      <c r="AH239" s="137"/>
      <c r="AI239" s="115"/>
      <c r="AJ239" s="115"/>
      <c r="AK239" s="115"/>
      <c r="AL239" s="115"/>
      <c r="AM239" s="137"/>
      <c r="AN239" s="100"/>
      <c r="AO239" s="115"/>
      <c r="AP239" s="115"/>
      <c r="AQ239" s="115"/>
      <c r="AR239" s="115"/>
      <c r="AS239" s="137"/>
      <c r="AT239" s="115"/>
      <c r="AU239" s="115"/>
      <c r="AV239" s="115"/>
      <c r="AW239" s="115"/>
      <c r="AX239" s="137"/>
      <c r="AY239" s="219"/>
      <c r="AZ239" s="219"/>
      <c r="BA239" s="219"/>
      <c r="BB239" s="195"/>
      <c r="BC239" s="137"/>
      <c r="BD239" s="100"/>
      <c r="BE239" s="115"/>
      <c r="BF239" s="115"/>
      <c r="BG239" s="115"/>
      <c r="BH239" s="115"/>
      <c r="BI239" s="137"/>
      <c r="BJ239" s="195"/>
      <c r="BK239" s="195"/>
      <c r="BL239" s="195"/>
      <c r="BM239" s="209"/>
      <c r="BN239" s="137"/>
      <c r="BO239" s="296"/>
      <c r="BP239" s="295">
        <v>1</v>
      </c>
      <c r="BQ239" s="195"/>
      <c r="BR239" s="289"/>
      <c r="BS239" s="137"/>
      <c r="BT239" s="100"/>
      <c r="BU239" s="100"/>
    </row>
    <row r="240" spans="1:73" ht="39" thickBot="1">
      <c r="A240" s="294">
        <v>186</v>
      </c>
      <c r="B240" s="339" t="s">
        <v>994</v>
      </c>
      <c r="C240" s="340"/>
      <c r="D240" s="223">
        <v>162</v>
      </c>
      <c r="E240" s="414">
        <v>471601001</v>
      </c>
      <c r="F240" s="325"/>
      <c r="G240" s="270" t="s">
        <v>1122</v>
      </c>
      <c r="H240" s="90"/>
      <c r="I240" s="94"/>
      <c r="J240" s="94"/>
      <c r="K240" s="94"/>
      <c r="L240" s="94"/>
      <c r="M240" s="98">
        <f t="shared" si="60"/>
        <v>0</v>
      </c>
      <c r="N240" s="94"/>
      <c r="O240" s="94"/>
      <c r="P240" s="94"/>
      <c r="Q240" s="94"/>
      <c r="R240" s="98">
        <f t="shared" si="61"/>
        <v>0</v>
      </c>
      <c r="S240" s="94"/>
      <c r="T240" s="94"/>
      <c r="U240" s="94"/>
      <c r="V240" s="94"/>
      <c r="W240" s="98">
        <f t="shared" si="62"/>
        <v>0</v>
      </c>
      <c r="X240" s="99"/>
      <c r="Y240" s="94"/>
      <c r="Z240" s="94"/>
      <c r="AA240" s="94"/>
      <c r="AB240" s="94"/>
      <c r="AC240" s="98">
        <f t="shared" si="63"/>
        <v>0</v>
      </c>
      <c r="AD240" s="94"/>
      <c r="AE240" s="94"/>
      <c r="AF240" s="94"/>
      <c r="AG240" s="94"/>
      <c r="AH240" s="98">
        <f t="shared" si="64"/>
        <v>0</v>
      </c>
      <c r="AI240" s="94"/>
      <c r="AJ240" s="94"/>
      <c r="AK240" s="94"/>
      <c r="AL240" s="94"/>
      <c r="AM240" s="98">
        <f t="shared" si="65"/>
        <v>0</v>
      </c>
      <c r="AN240" s="99"/>
      <c r="AO240" s="94"/>
      <c r="AP240" s="94"/>
      <c r="AQ240" s="94"/>
      <c r="AR240" s="94"/>
      <c r="AS240" s="98">
        <f t="shared" si="66"/>
        <v>0</v>
      </c>
      <c r="AT240" s="94"/>
      <c r="AU240" s="94"/>
      <c r="AV240" s="94"/>
      <c r="AW240" s="94"/>
      <c r="AX240" s="98">
        <f t="shared" si="67"/>
        <v>0</v>
      </c>
      <c r="AY240" s="201"/>
      <c r="AZ240" s="207"/>
      <c r="BA240" s="207"/>
      <c r="BB240" s="207"/>
      <c r="BC240" s="98">
        <f t="shared" si="68"/>
        <v>0</v>
      </c>
      <c r="BD240" s="99"/>
      <c r="BE240" s="94"/>
      <c r="BF240" s="94"/>
      <c r="BG240" s="94"/>
      <c r="BH240" s="94"/>
      <c r="BI240" s="98">
        <f t="shared" si="69"/>
        <v>0</v>
      </c>
      <c r="BJ240" s="201"/>
      <c r="BK240" s="201"/>
      <c r="BL240" s="201"/>
      <c r="BM240" s="207"/>
      <c r="BN240" s="98">
        <f t="shared" si="70"/>
        <v>0</v>
      </c>
      <c r="BO240" s="296"/>
      <c r="BP240" s="295">
        <v>1</v>
      </c>
      <c r="BQ240" s="195"/>
      <c r="BR240" s="289"/>
      <c r="BS240" s="98">
        <f t="shared" si="71"/>
        <v>1</v>
      </c>
      <c r="BT240" s="99"/>
      <c r="BU240" s="99"/>
    </row>
    <row r="241" spans="1:73" ht="50.25" customHeight="1" thickBot="1">
      <c r="A241" s="294">
        <v>187</v>
      </c>
      <c r="B241" s="339" t="s">
        <v>994</v>
      </c>
      <c r="C241" s="340"/>
      <c r="D241" s="223">
        <v>143</v>
      </c>
      <c r="E241" s="309">
        <v>471601001</v>
      </c>
      <c r="F241" s="310"/>
      <c r="G241" s="267" t="s">
        <v>1123</v>
      </c>
      <c r="H241" s="86"/>
      <c r="I241" s="94"/>
      <c r="J241" s="94"/>
      <c r="K241" s="94"/>
      <c r="L241" s="94"/>
      <c r="M241" s="98">
        <f t="shared" si="60"/>
        <v>0</v>
      </c>
      <c r="N241" s="94"/>
      <c r="O241" s="94"/>
      <c r="P241" s="94"/>
      <c r="Q241" s="94"/>
      <c r="R241" s="98">
        <f t="shared" si="61"/>
        <v>0</v>
      </c>
      <c r="S241" s="94"/>
      <c r="T241" s="94"/>
      <c r="U241" s="94"/>
      <c r="V241" s="94"/>
      <c r="W241" s="98">
        <f t="shared" si="62"/>
        <v>0</v>
      </c>
      <c r="X241" s="99"/>
      <c r="Y241" s="94"/>
      <c r="Z241" s="94"/>
      <c r="AA241" s="94"/>
      <c r="AB241" s="94"/>
      <c r="AC241" s="98">
        <f t="shared" si="63"/>
        <v>0</v>
      </c>
      <c r="AD241" s="94"/>
      <c r="AE241" s="94"/>
      <c r="AF241" s="94"/>
      <c r="AG241" s="94"/>
      <c r="AH241" s="98">
        <f t="shared" si="64"/>
        <v>0</v>
      </c>
      <c r="AI241" s="94"/>
      <c r="AJ241" s="94"/>
      <c r="AK241" s="94"/>
      <c r="AL241" s="94"/>
      <c r="AM241" s="98">
        <f t="shared" si="65"/>
        <v>0</v>
      </c>
      <c r="AN241" s="99"/>
      <c r="AO241" s="94"/>
      <c r="AP241" s="94"/>
      <c r="AQ241" s="94"/>
      <c r="AR241" s="94"/>
      <c r="AS241" s="98">
        <f t="shared" si="66"/>
        <v>0</v>
      </c>
      <c r="AT241" s="94"/>
      <c r="AU241" s="94"/>
      <c r="AV241" s="94"/>
      <c r="AW241" s="94"/>
      <c r="AX241" s="98">
        <f t="shared" si="67"/>
        <v>0</v>
      </c>
      <c r="AY241" s="201"/>
      <c r="AZ241" s="207"/>
      <c r="BA241" s="207"/>
      <c r="BB241" s="207"/>
      <c r="BC241" s="98">
        <f t="shared" si="68"/>
        <v>0</v>
      </c>
      <c r="BD241" s="99"/>
      <c r="BE241" s="94"/>
      <c r="BF241" s="94"/>
      <c r="BG241" s="94"/>
      <c r="BH241" s="94"/>
      <c r="BI241" s="98">
        <f t="shared" si="69"/>
        <v>0</v>
      </c>
      <c r="BJ241" s="201"/>
      <c r="BK241" s="201"/>
      <c r="BL241" s="201"/>
      <c r="BM241" s="207"/>
      <c r="BN241" s="98">
        <f t="shared" si="70"/>
        <v>0</v>
      </c>
      <c r="BO241" s="296"/>
      <c r="BP241" s="296"/>
      <c r="BQ241" s="295">
        <v>1</v>
      </c>
      <c r="BR241" s="209"/>
      <c r="BS241" s="98">
        <f t="shared" si="71"/>
        <v>1</v>
      </c>
      <c r="BT241" s="99"/>
      <c r="BU241" s="99"/>
    </row>
    <row r="242" spans="1:73" ht="48" customHeight="1" thickBot="1">
      <c r="A242" s="294">
        <v>188</v>
      </c>
      <c r="B242" s="339" t="s">
        <v>994</v>
      </c>
      <c r="C242" s="340"/>
      <c r="D242" s="223">
        <v>68</v>
      </c>
      <c r="E242" s="307">
        <v>471601001</v>
      </c>
      <c r="F242" s="325"/>
      <c r="G242" s="267" t="s">
        <v>1124</v>
      </c>
      <c r="H242" s="86"/>
      <c r="I242" s="94"/>
      <c r="J242" s="94"/>
      <c r="K242" s="94"/>
      <c r="L242" s="94"/>
      <c r="M242" s="98">
        <f t="shared" si="60"/>
        <v>0</v>
      </c>
      <c r="N242" s="94"/>
      <c r="O242" s="94"/>
      <c r="P242" s="94"/>
      <c r="Q242" s="94"/>
      <c r="R242" s="98">
        <f t="shared" si="61"/>
        <v>0</v>
      </c>
      <c r="S242" s="94"/>
      <c r="T242" s="94"/>
      <c r="U242" s="94"/>
      <c r="V242" s="94"/>
      <c r="W242" s="98">
        <f t="shared" si="62"/>
        <v>0</v>
      </c>
      <c r="X242" s="99"/>
      <c r="Y242" s="94"/>
      <c r="Z242" s="94"/>
      <c r="AA242" s="94"/>
      <c r="AB242" s="94"/>
      <c r="AC242" s="98">
        <f t="shared" si="63"/>
        <v>0</v>
      </c>
      <c r="AD242" s="94"/>
      <c r="AE242" s="94"/>
      <c r="AF242" s="94"/>
      <c r="AG242" s="94"/>
      <c r="AH242" s="98">
        <f t="shared" si="64"/>
        <v>0</v>
      </c>
      <c r="AI242" s="94"/>
      <c r="AJ242" s="94"/>
      <c r="AK242" s="94"/>
      <c r="AL242" s="94"/>
      <c r="AM242" s="98">
        <f t="shared" si="65"/>
        <v>0</v>
      </c>
      <c r="AN242" s="99"/>
      <c r="AO242" s="94"/>
      <c r="AP242" s="94"/>
      <c r="AQ242" s="94"/>
      <c r="AR242" s="94"/>
      <c r="AS242" s="98">
        <f t="shared" si="66"/>
        <v>0</v>
      </c>
      <c r="AT242" s="94"/>
      <c r="AU242" s="94"/>
      <c r="AV242" s="94"/>
      <c r="AW242" s="94"/>
      <c r="AX242" s="98">
        <f t="shared" si="67"/>
        <v>0</v>
      </c>
      <c r="AY242" s="201"/>
      <c r="AZ242" s="207"/>
      <c r="BA242" s="207"/>
      <c r="BB242" s="207"/>
      <c r="BC242" s="98">
        <f t="shared" si="68"/>
        <v>0</v>
      </c>
      <c r="BD242" s="99"/>
      <c r="BE242" s="94"/>
      <c r="BF242" s="94"/>
      <c r="BG242" s="94"/>
      <c r="BH242" s="94"/>
      <c r="BI242" s="98">
        <f t="shared" si="69"/>
        <v>0</v>
      </c>
      <c r="BJ242" s="201"/>
      <c r="BK242" s="201"/>
      <c r="BL242" s="201"/>
      <c r="BM242" s="207"/>
      <c r="BN242" s="98">
        <f t="shared" si="70"/>
        <v>0</v>
      </c>
      <c r="BO242" s="296"/>
      <c r="BP242" s="296"/>
      <c r="BQ242" s="295">
        <v>1</v>
      </c>
      <c r="BR242" s="209"/>
      <c r="BS242" s="98">
        <f t="shared" si="71"/>
        <v>1</v>
      </c>
      <c r="BT242" s="99"/>
      <c r="BU242" s="99"/>
    </row>
    <row r="243" spans="1:73" ht="37.5" customHeight="1" thickBot="1">
      <c r="A243" s="221"/>
      <c r="B243" s="320" t="s">
        <v>983</v>
      </c>
      <c r="C243" s="321"/>
      <c r="D243" s="321"/>
      <c r="E243" s="321"/>
      <c r="F243" s="321"/>
      <c r="G243" s="322"/>
      <c r="H243" s="160"/>
      <c r="I243" s="186" t="e">
        <f>#REF!+I231+#REF!+I228</f>
        <v>#REF!</v>
      </c>
      <c r="J243" s="186" t="e">
        <f>#REF!+J231+#REF!+J228</f>
        <v>#REF!</v>
      </c>
      <c r="K243" s="186" t="e">
        <f>#REF!+K231+#REF!+K228</f>
        <v>#REF!</v>
      </c>
      <c r="L243" s="186" t="e">
        <f>#REF!+L231+#REF!+L228</f>
        <v>#REF!</v>
      </c>
      <c r="M243" s="186" t="e">
        <f t="shared" si="60"/>
        <v>#REF!</v>
      </c>
      <c r="N243" s="186" t="e">
        <f>#REF!+N231+#REF!+N228</f>
        <v>#REF!</v>
      </c>
      <c r="O243" s="186" t="e">
        <f>#REF!+O231+#REF!+O228</f>
        <v>#REF!</v>
      </c>
      <c r="P243" s="186" t="e">
        <f>#REF!+P231+#REF!+P228</f>
        <v>#REF!</v>
      </c>
      <c r="Q243" s="186" t="e">
        <f>#REF!+Q231+#REF!+Q228</f>
        <v>#REF!</v>
      </c>
      <c r="R243" s="186" t="e">
        <f t="shared" si="61"/>
        <v>#REF!</v>
      </c>
      <c r="S243" s="186" t="e">
        <f>#REF!+S231+#REF!+S228</f>
        <v>#REF!</v>
      </c>
      <c r="T243" s="186" t="e">
        <f>#REF!+T231+#REF!+T228</f>
        <v>#REF!</v>
      </c>
      <c r="U243" s="186" t="e">
        <f>#REF!+U231+#REF!+U228</f>
        <v>#REF!</v>
      </c>
      <c r="V243" s="186" t="e">
        <f>#REF!+V231+#REF!+V228</f>
        <v>#REF!</v>
      </c>
      <c r="W243" s="186" t="e">
        <f t="shared" si="62"/>
        <v>#REF!</v>
      </c>
      <c r="X243" s="187" t="e">
        <f>W243+R243+M243</f>
        <v>#REF!</v>
      </c>
      <c r="Y243" s="186" t="e">
        <f>#REF!+Y231+#REF!+Y228</f>
        <v>#REF!</v>
      </c>
      <c r="Z243" s="186" t="e">
        <f>#REF!+Z231+#REF!+Z228</f>
        <v>#REF!</v>
      </c>
      <c r="AA243" s="186" t="e">
        <f>#REF!+AA231+#REF!+AA228</f>
        <v>#REF!</v>
      </c>
      <c r="AB243" s="186" t="e">
        <f>#REF!+AB231+#REF!+AB228</f>
        <v>#REF!</v>
      </c>
      <c r="AC243" s="186" t="e">
        <f t="shared" si="63"/>
        <v>#REF!</v>
      </c>
      <c r="AD243" s="186" t="e">
        <f>#REF!+AD231+#REF!+AD228</f>
        <v>#REF!</v>
      </c>
      <c r="AE243" s="186" t="e">
        <f>#REF!+AE231+#REF!+AE228</f>
        <v>#REF!</v>
      </c>
      <c r="AF243" s="186" t="e">
        <f>#REF!+AF231+#REF!+AF228</f>
        <v>#REF!</v>
      </c>
      <c r="AG243" s="186" t="e">
        <f>#REF!+AG231+#REF!+AG228</f>
        <v>#REF!</v>
      </c>
      <c r="AH243" s="186" t="e">
        <f t="shared" si="64"/>
        <v>#REF!</v>
      </c>
      <c r="AI243" s="186" t="e">
        <f>#REF!+AI231+#REF!+AI228</f>
        <v>#REF!</v>
      </c>
      <c r="AJ243" s="186" t="e">
        <f>#REF!+AJ231+#REF!+AJ228</f>
        <v>#REF!</v>
      </c>
      <c r="AK243" s="186" t="e">
        <f>#REF!+AK231+#REF!+AK228</f>
        <v>#REF!</v>
      </c>
      <c r="AL243" s="186" t="e">
        <f>#REF!+AL231+#REF!+AL228</f>
        <v>#REF!</v>
      </c>
      <c r="AM243" s="186" t="e">
        <f t="shared" si="65"/>
        <v>#REF!</v>
      </c>
      <c r="AN243" s="187" t="e">
        <f>AM243+AH243+AC243</f>
        <v>#REF!</v>
      </c>
      <c r="AO243" s="186" t="e">
        <f>#REF!+AO231+#REF!+AO228</f>
        <v>#REF!</v>
      </c>
      <c r="AP243" s="186" t="e">
        <f>#REF!+AP231+#REF!+AP228</f>
        <v>#REF!</v>
      </c>
      <c r="AQ243" s="186" t="e">
        <f>#REF!+AQ231+#REF!+AQ228</f>
        <v>#REF!</v>
      </c>
      <c r="AR243" s="186" t="e">
        <f>#REF!+AR231+#REF!+AR228</f>
        <v>#REF!</v>
      </c>
      <c r="AS243" s="186" t="e">
        <f t="shared" si="66"/>
        <v>#REF!</v>
      </c>
      <c r="AT243" s="186" t="e">
        <f>#REF!+AT231+#REF!+AT228</f>
        <v>#REF!</v>
      </c>
      <c r="AU243" s="186" t="e">
        <f>#REF!+AU231+#REF!+AU228</f>
        <v>#REF!</v>
      </c>
      <c r="AV243" s="186" t="e">
        <f>#REF!+AV231+#REF!+AV228</f>
        <v>#REF!</v>
      </c>
      <c r="AW243" s="186" t="e">
        <f>#REF!+AW231+#REF!+AW228</f>
        <v>#REF!</v>
      </c>
      <c r="AX243" s="186" t="e">
        <f t="shared" si="67"/>
        <v>#REF!</v>
      </c>
      <c r="AY243" s="186" t="e">
        <f>AY231+#REF!+AY228</f>
        <v>#REF!</v>
      </c>
      <c r="AZ243" s="186" t="e">
        <f>AZ231+#REF!+AZ228</f>
        <v>#REF!</v>
      </c>
      <c r="BA243" s="186" t="e">
        <f>BA231+#REF!+BA228</f>
        <v>#REF!</v>
      </c>
      <c r="BB243" s="186" t="e">
        <f>BB231+#REF!+BB228</f>
        <v>#REF!</v>
      </c>
      <c r="BC243" s="102"/>
      <c r="BD243" s="109"/>
      <c r="BE243" s="186" t="e">
        <f>#REF!+BE231+#REF!+BE228</f>
        <v>#REF!</v>
      </c>
      <c r="BF243" s="186" t="e">
        <f>#REF!+BF231+#REF!+BF228</f>
        <v>#REF!</v>
      </c>
      <c r="BG243" s="186" t="e">
        <f>#REF!+BG231+#REF!+BG228</f>
        <v>#REF!</v>
      </c>
      <c r="BH243" s="186" t="e">
        <f>#REF!+BH231+#REF!+BH228</f>
        <v>#REF!</v>
      </c>
      <c r="BI243" s="186" t="e">
        <f t="shared" si="69"/>
        <v>#REF!</v>
      </c>
      <c r="BJ243" s="191" t="e">
        <f>BJ242+BJ241+BJ240+BJ231+#REF!+BJ229+BJ228</f>
        <v>#REF!</v>
      </c>
      <c r="BK243" s="191">
        <f>BK241+BK240+BK239+BK231</f>
        <v>0</v>
      </c>
      <c r="BL243" s="102">
        <f>BL229+BL228</f>
        <v>2</v>
      </c>
      <c r="BM243" s="102">
        <f>BM232+BM231+BM230</f>
        <v>3</v>
      </c>
      <c r="BN243" s="102">
        <f>BM243+BL243</f>
        <v>5</v>
      </c>
      <c r="BO243" s="102">
        <f>BO237+BO236+BO235+BO234+BO233</f>
        <v>5</v>
      </c>
      <c r="BP243" s="102">
        <f>BP240+BP239+BP238</f>
        <v>3</v>
      </c>
      <c r="BQ243" s="102">
        <f>BQ242+BQ241</f>
        <v>2</v>
      </c>
      <c r="BR243" s="102"/>
      <c r="BS243" s="102">
        <f t="shared" si="71"/>
        <v>10</v>
      </c>
      <c r="BT243" s="109">
        <f>BS243+BN243</f>
        <v>15</v>
      </c>
      <c r="BU243" s="103">
        <f>BT243</f>
        <v>15</v>
      </c>
    </row>
    <row r="244" spans="1:73" ht="80.25" customHeight="1" thickBot="1">
      <c r="A244" s="214"/>
      <c r="B244" s="330" t="s">
        <v>1008</v>
      </c>
      <c r="C244" s="330"/>
      <c r="D244" s="330"/>
      <c r="E244" s="330"/>
      <c r="F244" s="330"/>
      <c r="G244" s="331"/>
      <c r="H244" s="154"/>
      <c r="I244" s="154"/>
      <c r="J244" s="155"/>
      <c r="K244" s="155"/>
      <c r="L244" s="155"/>
      <c r="M244" s="155">
        <f>M62</f>
        <v>8</v>
      </c>
      <c r="N244" s="155"/>
      <c r="O244" s="155"/>
      <c r="P244" s="155"/>
      <c r="Q244" s="155"/>
      <c r="R244" s="155">
        <f>R62</f>
        <v>16</v>
      </c>
      <c r="S244" s="155"/>
      <c r="T244" s="155"/>
      <c r="U244" s="155"/>
      <c r="V244" s="155"/>
      <c r="W244" s="155">
        <f>W62</f>
        <v>17</v>
      </c>
      <c r="X244" s="155">
        <f>X62</f>
        <v>41</v>
      </c>
      <c r="Y244" s="155"/>
      <c r="Z244" s="155"/>
      <c r="AA244" s="155"/>
      <c r="AB244" s="155"/>
      <c r="AC244" s="155">
        <f>AC91</f>
        <v>21</v>
      </c>
      <c r="AD244" s="155"/>
      <c r="AE244" s="155"/>
      <c r="AF244" s="155"/>
      <c r="AG244" s="155"/>
      <c r="AH244" s="155">
        <f>AH126+AH101+AH97+AH91</f>
        <v>20</v>
      </c>
      <c r="AI244" s="155"/>
      <c r="AJ244" s="155"/>
      <c r="AK244" s="155"/>
      <c r="AL244" s="155"/>
      <c r="AM244" s="155">
        <f>AM144+AM130+AM126</f>
        <v>20</v>
      </c>
      <c r="AN244" s="155">
        <f>AN144+AN130+AN126+AN101+AN97+AN91</f>
        <v>61</v>
      </c>
      <c r="AO244" s="155"/>
      <c r="AP244" s="155"/>
      <c r="AQ244" s="155"/>
      <c r="AR244" s="155"/>
      <c r="AS244" s="155">
        <f>AS166+AS144</f>
        <v>19</v>
      </c>
      <c r="AT244" s="155"/>
      <c r="AU244" s="155"/>
      <c r="AV244" s="155"/>
      <c r="AW244" s="155"/>
      <c r="AX244" s="155">
        <f>AX166</f>
        <v>2</v>
      </c>
      <c r="AY244" s="155"/>
      <c r="AZ244" s="155"/>
      <c r="BA244" s="155"/>
      <c r="BB244" s="155"/>
      <c r="BC244" s="155">
        <f>BC185+BC179+BC175+BC166</f>
        <v>21</v>
      </c>
      <c r="BD244" s="155">
        <f>BD185+BD179+BD175+BD166+BD144</f>
        <v>42</v>
      </c>
      <c r="BE244" s="155"/>
      <c r="BF244" s="155"/>
      <c r="BG244" s="155"/>
      <c r="BH244" s="155"/>
      <c r="BI244" s="155">
        <f>BI211+BI201+BI194+BI190</f>
        <v>18</v>
      </c>
      <c r="BJ244" s="155"/>
      <c r="BK244" s="155"/>
      <c r="BL244" s="155"/>
      <c r="BM244" s="155"/>
      <c r="BN244" s="155">
        <f>BN243+BN226+BN215</f>
        <v>16</v>
      </c>
      <c r="BO244" s="155"/>
      <c r="BP244" s="155"/>
      <c r="BQ244" s="155"/>
      <c r="BR244" s="155"/>
      <c r="BS244" s="155">
        <f>BS243</f>
        <v>10</v>
      </c>
      <c r="BT244" s="155">
        <f>BS244+BN244+BI244</f>
        <v>44</v>
      </c>
      <c r="BU244" s="156">
        <f>BT244+BD244+AN244+X244</f>
        <v>188</v>
      </c>
    </row>
    <row r="245" spans="1:73" ht="38.25">
      <c r="A245" s="143"/>
      <c r="B245" s="144"/>
      <c r="C245" s="144"/>
      <c r="D245" s="145"/>
      <c r="E245" s="146"/>
      <c r="F245" s="146"/>
      <c r="G245" s="146"/>
      <c r="H245" s="146"/>
      <c r="I245" s="147"/>
      <c r="J245" s="147"/>
      <c r="K245" s="147"/>
      <c r="L245" s="147"/>
      <c r="M245" s="148"/>
      <c r="N245" s="147"/>
      <c r="O245" s="147"/>
      <c r="P245" s="147"/>
      <c r="Q245" s="147"/>
      <c r="R245" s="148"/>
      <c r="S245" s="147"/>
      <c r="T245" s="147"/>
      <c r="U245" s="147"/>
      <c r="V245" s="149"/>
      <c r="W245" s="150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50"/>
      <c r="BE245" s="151"/>
      <c r="BF245" s="149"/>
      <c r="BG245" s="149"/>
      <c r="BH245" s="149"/>
      <c r="BI245" s="149"/>
      <c r="BJ245" s="149"/>
      <c r="BK245" s="149"/>
      <c r="BL245" s="149"/>
      <c r="BM245" s="149"/>
      <c r="BN245" s="149"/>
      <c r="BO245" s="149"/>
      <c r="BP245" s="149"/>
      <c r="BQ245" s="149"/>
      <c r="BR245" s="149"/>
      <c r="BS245" s="149"/>
      <c r="BT245" s="149"/>
      <c r="BU245" s="152"/>
    </row>
    <row r="246" spans="1:73" ht="37.5" customHeight="1">
      <c r="A246" s="96"/>
      <c r="B246" s="205"/>
      <c r="C246" s="205"/>
      <c r="D246" s="205"/>
      <c r="E246" s="205"/>
      <c r="F246" s="205"/>
      <c r="G246" s="205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/>
      <c r="BA246" s="142"/>
      <c r="BB246" s="142"/>
      <c r="BC246" s="142"/>
      <c r="BD246" s="142"/>
      <c r="BE246" s="142"/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/>
      <c r="BP246" s="142"/>
      <c r="BQ246" s="142"/>
      <c r="BR246" s="142"/>
      <c r="BS246" s="142"/>
      <c r="BT246" s="142"/>
      <c r="BU246" s="142"/>
    </row>
    <row r="247" spans="1:73" ht="15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/>
      <c r="BP247" s="142"/>
      <c r="BQ247" s="142"/>
      <c r="BR247" s="142"/>
      <c r="BS247" s="142"/>
      <c r="BT247" s="142"/>
      <c r="BU247" s="142"/>
    </row>
    <row r="248" spans="1:73" ht="15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  <c r="BQ248" s="142"/>
      <c r="BR248" s="142"/>
      <c r="BS248" s="142"/>
      <c r="BT248" s="142"/>
      <c r="BU248" s="142"/>
    </row>
    <row r="249" spans="1:73" ht="15">
      <c r="A249" s="142"/>
      <c r="B249" s="3"/>
      <c r="C249" s="3"/>
      <c r="D249" s="3"/>
      <c r="E249" s="3"/>
      <c r="F249" s="3"/>
      <c r="G249" s="3"/>
      <c r="H249" s="3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  <c r="BA249" s="142"/>
      <c r="BB249" s="142"/>
      <c r="BC249" s="142"/>
      <c r="BD249" s="142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2"/>
      <c r="BQ249" s="142"/>
      <c r="BR249" s="142"/>
      <c r="BS249" s="142"/>
      <c r="BT249" s="142"/>
      <c r="BU249" s="142"/>
    </row>
    <row r="250" spans="1:73" ht="15">
      <c r="A250" s="142"/>
      <c r="B250" s="3"/>
      <c r="C250" s="3"/>
      <c r="D250" s="3"/>
      <c r="E250" s="3"/>
      <c r="F250" s="3"/>
      <c r="G250" s="3"/>
      <c r="H250" s="3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P250" s="142"/>
      <c r="BQ250" s="142"/>
      <c r="BR250" s="142"/>
      <c r="BS250" s="142"/>
      <c r="BT250" s="142"/>
      <c r="BU250" s="142"/>
    </row>
    <row r="251" spans="1:73" ht="15">
      <c r="A251" s="142"/>
      <c r="B251" s="206"/>
      <c r="C251" s="3"/>
      <c r="D251" s="3"/>
      <c r="E251" s="3"/>
      <c r="F251" s="3"/>
      <c r="G251" s="3"/>
      <c r="H251" s="3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  <c r="BT251" s="142"/>
      <c r="BU251" s="142"/>
    </row>
    <row r="252" spans="1:73" ht="38.25" customHeight="1">
      <c r="A252" s="142"/>
      <c r="B252" s="206"/>
      <c r="C252" s="415"/>
      <c r="D252" s="415"/>
      <c r="E252" s="415"/>
      <c r="F252" s="415"/>
      <c r="G252" s="415"/>
      <c r="H252" s="158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R252" s="142"/>
      <c r="BS252" s="142"/>
      <c r="BT252" s="142"/>
      <c r="BU252" s="142"/>
    </row>
    <row r="253" spans="1:73" ht="27.75" customHeight="1">
      <c r="A253" s="142"/>
      <c r="B253" s="206"/>
      <c r="C253" s="142"/>
      <c r="D253" s="142"/>
      <c r="E253" s="142"/>
      <c r="F253" s="142"/>
      <c r="G253" s="142"/>
      <c r="J253" s="3"/>
      <c r="K253" s="3"/>
      <c r="L253" s="3"/>
      <c r="M253" s="3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42"/>
      <c r="AU253" s="142"/>
      <c r="AV253" s="142"/>
      <c r="AW253" s="142"/>
      <c r="AX253" s="142"/>
      <c r="AY253" s="142"/>
      <c r="AZ253" s="142"/>
      <c r="BA253" s="142"/>
      <c r="BB253" s="142"/>
      <c r="BC253" s="142"/>
      <c r="BD253" s="142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  <c r="BT253" s="142"/>
      <c r="BU253" s="142"/>
    </row>
    <row r="254" spans="1:73" ht="20.25" customHeight="1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42"/>
      <c r="AU254" s="142"/>
      <c r="AV254" s="142"/>
      <c r="AW254" s="142"/>
      <c r="AX254" s="142"/>
      <c r="AY254" s="142"/>
      <c r="AZ254" s="142"/>
      <c r="BA254" s="142"/>
      <c r="BB254" s="142"/>
      <c r="BC254" s="142"/>
      <c r="BD254" s="142"/>
      <c r="BE254" s="142"/>
      <c r="BF254" s="142"/>
      <c r="BG254" s="142"/>
      <c r="BH254" s="142"/>
      <c r="BI254" s="142"/>
      <c r="BJ254" s="142"/>
      <c r="BK254" s="142"/>
      <c r="BL254" s="142"/>
      <c r="BM254" s="142"/>
      <c r="BN254" s="142"/>
      <c r="BO254" s="142"/>
      <c r="BP254" s="142"/>
      <c r="BQ254" s="142"/>
      <c r="BR254" s="142"/>
      <c r="BS254" s="142"/>
      <c r="BT254" s="142"/>
      <c r="BU254" s="142"/>
    </row>
    <row r="255" spans="1:73" ht="15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142"/>
      <c r="BC255" s="142"/>
      <c r="BD255" s="142"/>
      <c r="BE255" s="142"/>
      <c r="BF255" s="142"/>
      <c r="BG255" s="142"/>
      <c r="BH255" s="142"/>
      <c r="BI255" s="142"/>
      <c r="BJ255" s="142"/>
      <c r="BK255" s="142"/>
      <c r="BL255" s="142"/>
      <c r="BM255" s="142"/>
      <c r="BN255" s="142"/>
      <c r="BO255" s="142"/>
      <c r="BP255" s="142"/>
      <c r="BQ255" s="142"/>
      <c r="BR255" s="142"/>
      <c r="BS255" s="142"/>
      <c r="BT255" s="142"/>
      <c r="BU255" s="142"/>
    </row>
    <row r="256" spans="1:73">
      <c r="B256" s="3"/>
      <c r="C256" s="142"/>
      <c r="D256" s="142"/>
      <c r="E256" s="142"/>
      <c r="F256" s="142"/>
      <c r="G256" s="142"/>
      <c r="H256" s="142"/>
    </row>
    <row r="257" spans="2:8">
      <c r="B257" s="3"/>
      <c r="C257" s="3"/>
      <c r="D257" s="3"/>
      <c r="E257" s="3"/>
      <c r="F257" s="3"/>
      <c r="G257" s="3"/>
      <c r="H257" s="3"/>
    </row>
    <row r="258" spans="2:8">
      <c r="B258" s="3"/>
      <c r="C258" s="142"/>
      <c r="D258" s="142"/>
      <c r="E258" s="142"/>
      <c r="F258" s="142"/>
      <c r="G258" s="142"/>
      <c r="H258" s="142"/>
    </row>
  </sheetData>
  <mergeCells count="366">
    <mergeCell ref="C252:G252"/>
    <mergeCell ref="E210:F210"/>
    <mergeCell ref="E189:F189"/>
    <mergeCell ref="E183:F183"/>
    <mergeCell ref="B202:G202"/>
    <mergeCell ref="B242:C242"/>
    <mergeCell ref="B240:C240"/>
    <mergeCell ref="B241:C241"/>
    <mergeCell ref="E208:F208"/>
    <mergeCell ref="E203:F203"/>
    <mergeCell ref="E223:F223"/>
    <mergeCell ref="E228:F228"/>
    <mergeCell ref="B217:C217"/>
    <mergeCell ref="B203:C203"/>
    <mergeCell ref="B243:G243"/>
    <mergeCell ref="B228:C228"/>
    <mergeCell ref="B226:G226"/>
    <mergeCell ref="E193:F193"/>
    <mergeCell ref="E237:F237"/>
    <mergeCell ref="E199:F199"/>
    <mergeCell ref="E222:F222"/>
    <mergeCell ref="B219:C219"/>
    <mergeCell ref="B190:G190"/>
    <mergeCell ref="B194:G194"/>
    <mergeCell ref="E218:F218"/>
    <mergeCell ref="B236:C236"/>
    <mergeCell ref="E239:F239"/>
    <mergeCell ref="E224:F224"/>
    <mergeCell ref="E236:F236"/>
    <mergeCell ref="E232:F232"/>
    <mergeCell ref="B227:G227"/>
    <mergeCell ref="E231:F231"/>
    <mergeCell ref="E219:F219"/>
    <mergeCell ref="B223:C223"/>
    <mergeCell ref="BI1:BU1"/>
    <mergeCell ref="BI6:BU6"/>
    <mergeCell ref="BI4:BU4"/>
    <mergeCell ref="A9:BU11"/>
    <mergeCell ref="BI7:BU7"/>
    <mergeCell ref="R18:R19"/>
    <mergeCell ref="BI14:BU14"/>
    <mergeCell ref="AN17:AN19"/>
    <mergeCell ref="E146:F146"/>
    <mergeCell ref="B145:G145"/>
    <mergeCell ref="BT17:BT19"/>
    <mergeCell ref="E21:F21"/>
    <mergeCell ref="AH18:AH19"/>
    <mergeCell ref="BU17:BU19"/>
    <mergeCell ref="AT18:AW18"/>
    <mergeCell ref="Y17:AM17"/>
    <mergeCell ref="AD18:AG18"/>
    <mergeCell ref="W18:W19"/>
    <mergeCell ref="BD17:BD19"/>
    <mergeCell ref="BC18:BC19"/>
    <mergeCell ref="BR5:BU5"/>
    <mergeCell ref="N18:Q18"/>
    <mergeCell ref="E84:F84"/>
    <mergeCell ref="B91:G91"/>
    <mergeCell ref="BO18:BR18"/>
    <mergeCell ref="BE18:BH18"/>
    <mergeCell ref="S18:V18"/>
    <mergeCell ref="BE17:BS17"/>
    <mergeCell ref="AM18:AM19"/>
    <mergeCell ref="A17:A19"/>
    <mergeCell ref="G17:G19"/>
    <mergeCell ref="D17:D19"/>
    <mergeCell ref="BI2:BU3"/>
    <mergeCell ref="A12:BU12"/>
    <mergeCell ref="AX18:AX19"/>
    <mergeCell ref="X17:X19"/>
    <mergeCell ref="I17:W17"/>
    <mergeCell ref="AO18:AR18"/>
    <mergeCell ref="M18:M19"/>
    <mergeCell ref="AO17:BC17"/>
    <mergeCell ref="BS18:BS19"/>
    <mergeCell ref="AY18:BB18"/>
    <mergeCell ref="AC18:AC19"/>
    <mergeCell ref="BN18:BN19"/>
    <mergeCell ref="BJ18:BM18"/>
    <mergeCell ref="BI18:BI19"/>
    <mergeCell ref="AI18:AL18"/>
    <mergeCell ref="AS18:AS19"/>
    <mergeCell ref="Y18:AB18"/>
    <mergeCell ref="E17:F19"/>
    <mergeCell ref="I18:L18"/>
    <mergeCell ref="H17:H19"/>
    <mergeCell ref="E181:F181"/>
    <mergeCell ref="B180:G180"/>
    <mergeCell ref="E177:F177"/>
    <mergeCell ref="B64:C64"/>
    <mergeCell ref="B20:G20"/>
    <mergeCell ref="E64:F64"/>
    <mergeCell ref="E50:F50"/>
    <mergeCell ref="B67:C67"/>
    <mergeCell ref="B109:C109"/>
    <mergeCell ref="E85:F85"/>
    <mergeCell ref="B107:C107"/>
    <mergeCell ref="E155:F155"/>
    <mergeCell ref="B151:C151"/>
    <mergeCell ref="B168:C168"/>
    <mergeCell ref="B146:C146"/>
    <mergeCell ref="B96:C96"/>
    <mergeCell ref="B105:C105"/>
    <mergeCell ref="B125:C125"/>
    <mergeCell ref="E160:F160"/>
    <mergeCell ref="E161:F161"/>
    <mergeCell ref="A144:A145"/>
    <mergeCell ref="B106:C106"/>
    <mergeCell ref="E86:F86"/>
    <mergeCell ref="B104:C104"/>
    <mergeCell ref="B132:C132"/>
    <mergeCell ref="E103:F103"/>
    <mergeCell ref="B131:G131"/>
    <mergeCell ref="E107:F107"/>
    <mergeCell ref="E67:F67"/>
    <mergeCell ref="E122:F122"/>
    <mergeCell ref="E88:F88"/>
    <mergeCell ref="E108:F108"/>
    <mergeCell ref="E104:F104"/>
    <mergeCell ref="B110:C110"/>
    <mergeCell ref="B144:G144"/>
    <mergeCell ref="E89:F89"/>
    <mergeCell ref="E143:F143"/>
    <mergeCell ref="A126:A127"/>
    <mergeCell ref="A130:A131"/>
    <mergeCell ref="E125:F125"/>
    <mergeCell ref="B97:G97"/>
    <mergeCell ref="B126:G126"/>
    <mergeCell ref="B93:C93"/>
    <mergeCell ref="B83:C83"/>
    <mergeCell ref="A62:A63"/>
    <mergeCell ref="E51:F51"/>
    <mergeCell ref="E33:F33"/>
    <mergeCell ref="B102:G102"/>
    <mergeCell ref="A91:A92"/>
    <mergeCell ref="B33:C33"/>
    <mergeCell ref="E27:F27"/>
    <mergeCell ref="E34:F34"/>
    <mergeCell ref="B62:G62"/>
    <mergeCell ref="E58:F58"/>
    <mergeCell ref="B27:C27"/>
    <mergeCell ref="E93:F93"/>
    <mergeCell ref="E96:F96"/>
    <mergeCell ref="B84:C84"/>
    <mergeCell ref="B85:C85"/>
    <mergeCell ref="B87:C87"/>
    <mergeCell ref="B92:G92"/>
    <mergeCell ref="E29:F29"/>
    <mergeCell ref="E30:F30"/>
    <mergeCell ref="B53:C53"/>
    <mergeCell ref="E60:F60"/>
    <mergeCell ref="B101:G101"/>
    <mergeCell ref="B49:C49"/>
    <mergeCell ref="E41:F41"/>
    <mergeCell ref="E25:F25"/>
    <mergeCell ref="E22:F22"/>
    <mergeCell ref="E23:F23"/>
    <mergeCell ref="E26:F26"/>
    <mergeCell ref="B210:C210"/>
    <mergeCell ref="B189:C189"/>
    <mergeCell ref="B211:G211"/>
    <mergeCell ref="B201:G201"/>
    <mergeCell ref="E220:F220"/>
    <mergeCell ref="E209:F209"/>
    <mergeCell ref="B216:G216"/>
    <mergeCell ref="E192:F192"/>
    <mergeCell ref="E207:F207"/>
    <mergeCell ref="E205:F205"/>
    <mergeCell ref="B175:G175"/>
    <mergeCell ref="E154:F154"/>
    <mergeCell ref="E169:F169"/>
    <mergeCell ref="B169:C169"/>
    <mergeCell ref="B166:G166"/>
    <mergeCell ref="E174:F174"/>
    <mergeCell ref="B167:G167"/>
    <mergeCell ref="B164:C164"/>
    <mergeCell ref="E163:F163"/>
    <mergeCell ref="B160:C160"/>
    <mergeCell ref="E56:F56"/>
    <mergeCell ref="B176:G176"/>
    <mergeCell ref="B191:G191"/>
    <mergeCell ref="B186:G186"/>
    <mergeCell ref="E187:F187"/>
    <mergeCell ref="B17:C19"/>
    <mergeCell ref="B155:C155"/>
    <mergeCell ref="B149:C149"/>
    <mergeCell ref="B90:C90"/>
    <mergeCell ref="B99:C99"/>
    <mergeCell ref="B120:C120"/>
    <mergeCell ref="B159:C159"/>
    <mergeCell ref="B123:C123"/>
    <mergeCell ref="B58:C58"/>
    <mergeCell ref="B60:C60"/>
    <mergeCell ref="B21:C21"/>
    <mergeCell ref="B22:C22"/>
    <mergeCell ref="B63:G63"/>
    <mergeCell ref="E49:F49"/>
    <mergeCell ref="E105:F105"/>
    <mergeCell ref="E53:F53"/>
    <mergeCell ref="E65:F65"/>
    <mergeCell ref="E57:F57"/>
    <mergeCell ref="B147:C147"/>
    <mergeCell ref="B244:G244"/>
    <mergeCell ref="B225:C225"/>
    <mergeCell ref="E99:F99"/>
    <mergeCell ref="E217:F217"/>
    <mergeCell ref="B231:C231"/>
    <mergeCell ref="E241:F241"/>
    <mergeCell ref="E242:F242"/>
    <mergeCell ref="E225:F225"/>
    <mergeCell ref="B214:C214"/>
    <mergeCell ref="E229:F229"/>
    <mergeCell ref="E165:F165"/>
    <mergeCell ref="E171:F171"/>
    <mergeCell ref="E240:F240"/>
    <mergeCell ref="B222:C222"/>
    <mergeCell ref="E233:F233"/>
    <mergeCell ref="E230:F230"/>
    <mergeCell ref="E238:F238"/>
    <mergeCell ref="E234:F234"/>
    <mergeCell ref="E235:F235"/>
    <mergeCell ref="B215:G215"/>
    <mergeCell ref="E214:F214"/>
    <mergeCell ref="E221:F221"/>
    <mergeCell ref="B221:C221"/>
    <mergeCell ref="B229:C229"/>
    <mergeCell ref="A185:A186"/>
    <mergeCell ref="B213:C213"/>
    <mergeCell ref="B177:C177"/>
    <mergeCell ref="E132:F132"/>
    <mergeCell ref="B103:C103"/>
    <mergeCell ref="E109:F109"/>
    <mergeCell ref="B183:C183"/>
    <mergeCell ref="B124:C124"/>
    <mergeCell ref="B122:C122"/>
    <mergeCell ref="E124:F124"/>
    <mergeCell ref="E115:F115"/>
    <mergeCell ref="E123:F123"/>
    <mergeCell ref="E120:F120"/>
    <mergeCell ref="B195:G195"/>
    <mergeCell ref="E164:F164"/>
    <mergeCell ref="E184:F184"/>
    <mergeCell ref="B196:C196"/>
    <mergeCell ref="B212:G212"/>
    <mergeCell ref="E213:F213"/>
    <mergeCell ref="B181:C181"/>
    <mergeCell ref="E149:F149"/>
    <mergeCell ref="E110:F110"/>
    <mergeCell ref="E204:F204"/>
    <mergeCell ref="E168:F168"/>
    <mergeCell ref="E24:F24"/>
    <mergeCell ref="E42:F42"/>
    <mergeCell ref="E188:F188"/>
    <mergeCell ref="E69:F69"/>
    <mergeCell ref="E111:F111"/>
    <mergeCell ref="B23:C23"/>
    <mergeCell ref="B24:C24"/>
    <mergeCell ref="B26:C26"/>
    <mergeCell ref="B30:C30"/>
    <mergeCell ref="B40:C40"/>
    <mergeCell ref="B42:C42"/>
    <mergeCell ref="B59:C59"/>
    <mergeCell ref="B61:C61"/>
    <mergeCell ref="B68:C68"/>
    <mergeCell ref="B34:C34"/>
    <mergeCell ref="B50:C50"/>
    <mergeCell ref="B57:C57"/>
    <mergeCell ref="B65:C65"/>
    <mergeCell ref="E37:F37"/>
    <mergeCell ref="E82:F82"/>
    <mergeCell ref="E158:F158"/>
    <mergeCell ref="E159:F159"/>
    <mergeCell ref="E162:F162"/>
    <mergeCell ref="E80:F80"/>
    <mergeCell ref="E39:F39"/>
    <mergeCell ref="E74:F74"/>
    <mergeCell ref="B163:C163"/>
    <mergeCell ref="E59:F59"/>
    <mergeCell ref="E61:F61"/>
    <mergeCell ref="E106:F106"/>
    <mergeCell ref="B98:G98"/>
    <mergeCell ref="E137:F137"/>
    <mergeCell ref="E76:F76"/>
    <mergeCell ref="E133:F133"/>
    <mergeCell ref="E117:F117"/>
    <mergeCell ref="E119:F119"/>
    <mergeCell ref="B115:C115"/>
    <mergeCell ref="E129:F129"/>
    <mergeCell ref="E142:F142"/>
    <mergeCell ref="E52:F52"/>
    <mergeCell ref="E121:F121"/>
    <mergeCell ref="E46:F46"/>
    <mergeCell ref="B154:C154"/>
    <mergeCell ref="E87:F87"/>
    <mergeCell ref="B88:C88"/>
    <mergeCell ref="E90:F90"/>
    <mergeCell ref="E54:F54"/>
    <mergeCell ref="E68:F68"/>
    <mergeCell ref="E135:F135"/>
    <mergeCell ref="E113:F113"/>
    <mergeCell ref="E178:F178"/>
    <mergeCell ref="E170:F170"/>
    <mergeCell ref="E206:F206"/>
    <mergeCell ref="E198:F198"/>
    <mergeCell ref="E173:F173"/>
    <mergeCell ref="B187:C187"/>
    <mergeCell ref="B184:C184"/>
    <mergeCell ref="B185:G185"/>
    <mergeCell ref="E200:F200"/>
    <mergeCell ref="E196:F196"/>
    <mergeCell ref="B200:C200"/>
    <mergeCell ref="E118:F118"/>
    <mergeCell ref="E197:F197"/>
    <mergeCell ref="B179:G179"/>
    <mergeCell ref="E172:F172"/>
    <mergeCell ref="E182:F182"/>
    <mergeCell ref="B188:C188"/>
    <mergeCell ref="B174:C174"/>
    <mergeCell ref="E48:F48"/>
    <mergeCell ref="E153:F153"/>
    <mergeCell ref="E157:F157"/>
    <mergeCell ref="E134:F134"/>
    <mergeCell ref="E116:F116"/>
    <mergeCell ref="E55:F55"/>
    <mergeCell ref="E139:F139"/>
    <mergeCell ref="E70:F70"/>
    <mergeCell ref="E95:F95"/>
    <mergeCell ref="E140:F140"/>
    <mergeCell ref="E114:F114"/>
    <mergeCell ref="E128:F128"/>
    <mergeCell ref="B130:G130"/>
    <mergeCell ref="E78:F78"/>
    <mergeCell ref="E77:F77"/>
    <mergeCell ref="E138:F138"/>
    <mergeCell ref="E71:F71"/>
    <mergeCell ref="E152:F152"/>
    <mergeCell ref="E100:F100"/>
    <mergeCell ref="E156:F156"/>
    <mergeCell ref="E151:F151"/>
    <mergeCell ref="E73:F73"/>
    <mergeCell ref="B128:C128"/>
    <mergeCell ref="E141:F141"/>
    <mergeCell ref="E28:F28"/>
    <mergeCell ref="E47:F47"/>
    <mergeCell ref="E31:F31"/>
    <mergeCell ref="E32:F32"/>
    <mergeCell ref="E81:F81"/>
    <mergeCell ref="E66:F66"/>
    <mergeCell ref="E112:F112"/>
    <mergeCell ref="E150:F150"/>
    <mergeCell ref="E43:F43"/>
    <mergeCell ref="E35:F35"/>
    <mergeCell ref="E44:F44"/>
    <mergeCell ref="E75:F75"/>
    <mergeCell ref="E79:F79"/>
    <mergeCell ref="E94:F94"/>
    <mergeCell ref="E136:F136"/>
    <mergeCell ref="E45:F45"/>
    <mergeCell ref="E36:F36"/>
    <mergeCell ref="E72:F72"/>
    <mergeCell ref="E38:F38"/>
    <mergeCell ref="E40:F40"/>
    <mergeCell ref="E83:F83"/>
    <mergeCell ref="E147:F147"/>
    <mergeCell ref="E148:F148"/>
    <mergeCell ref="B127:G127"/>
  </mergeCells>
  <phoneticPr fontId="4" type="noConversion"/>
  <pageMargins left="1.6141732283464567" right="0.98425196850393704" top="0.39370078740157483" bottom="0.47244094488188981" header="0.19685039370078741" footer="0.35433070866141736"/>
  <pageSetup paperSize="8" scale="19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59"/>
  <sheetViews>
    <sheetView topLeftCell="A33" zoomScale="75" workbookViewId="0">
      <selection activeCell="T52" sqref="T52"/>
    </sheetView>
  </sheetViews>
  <sheetFormatPr defaultRowHeight="15" outlineLevelRow="1" outlineLevelCol="1"/>
  <cols>
    <col min="1" max="1" width="6.42578125" style="1" customWidth="1"/>
    <col min="2" max="2" width="6.42578125" customWidth="1"/>
    <col min="3" max="3" width="24" customWidth="1"/>
    <col min="4" max="4" width="15.42578125" customWidth="1"/>
    <col min="5" max="5" width="42.42578125" customWidth="1"/>
    <col min="6" max="7" width="9.140625" hidden="1" customWidth="1" outlineLevel="1"/>
    <col min="8" max="8" width="14.85546875" hidden="1" customWidth="1" outlineLevel="1"/>
    <col min="9" max="9" width="13.28515625" hidden="1" customWidth="1" outlineLevel="1"/>
    <col min="10" max="10" width="26.42578125" hidden="1" customWidth="1" outlineLevel="1"/>
    <col min="11" max="11" width="13.28515625" hidden="1" customWidth="1" outlineLevel="1"/>
    <col min="12" max="14" width="9.140625" hidden="1" customWidth="1" outlineLevel="1"/>
    <col min="15" max="15" width="13.140625" hidden="1" customWidth="1" outlineLevel="1"/>
    <col min="16" max="16" width="14.7109375" hidden="1" customWidth="1" outlineLevel="1"/>
    <col min="17" max="17" width="9.140625" collapsed="1"/>
  </cols>
  <sheetData>
    <row r="4" spans="1:16" ht="15.75" thickBot="1"/>
    <row r="5" spans="1:16" ht="33.75" customHeight="1" outlineLevel="1">
      <c r="A5" s="13" t="s">
        <v>949</v>
      </c>
      <c r="B5" s="9" t="s">
        <v>934</v>
      </c>
      <c r="C5" s="9" t="s">
        <v>935</v>
      </c>
      <c r="D5" s="9" t="s">
        <v>936</v>
      </c>
      <c r="E5" s="9" t="s">
        <v>937</v>
      </c>
      <c r="F5" s="9" t="s">
        <v>938</v>
      </c>
      <c r="G5" s="9" t="s">
        <v>939</v>
      </c>
      <c r="H5" s="9" t="s">
        <v>940</v>
      </c>
      <c r="I5" s="9" t="s">
        <v>948</v>
      </c>
      <c r="J5" s="9" t="s">
        <v>941</v>
      </c>
      <c r="K5" s="9" t="s">
        <v>942</v>
      </c>
      <c r="L5" s="9" t="s">
        <v>943</v>
      </c>
      <c r="M5" s="9" t="s">
        <v>944</v>
      </c>
      <c r="N5" s="9" t="s">
        <v>945</v>
      </c>
      <c r="O5" s="9" t="s">
        <v>946</v>
      </c>
      <c r="P5" s="10" t="s">
        <v>947</v>
      </c>
    </row>
    <row r="6" spans="1:16" s="69" customFormat="1" ht="30" outlineLevel="1">
      <c r="A6" s="68">
        <v>1</v>
      </c>
      <c r="B6" s="59" t="s">
        <v>204</v>
      </c>
      <c r="C6" s="59" t="s">
        <v>205</v>
      </c>
      <c r="D6" s="59" t="s">
        <v>34</v>
      </c>
      <c r="E6" s="59" t="s">
        <v>206</v>
      </c>
      <c r="F6" s="59" t="s">
        <v>36</v>
      </c>
      <c r="G6" s="59" t="s">
        <v>39</v>
      </c>
      <c r="H6" s="59" t="s">
        <v>39</v>
      </c>
      <c r="I6" s="59" t="s">
        <v>39</v>
      </c>
      <c r="J6" s="59" t="s">
        <v>40</v>
      </c>
      <c r="K6" s="59" t="s">
        <v>41</v>
      </c>
      <c r="L6" s="59" t="s">
        <v>207</v>
      </c>
      <c r="M6" s="59" t="s">
        <v>43</v>
      </c>
      <c r="N6" s="59" t="s">
        <v>44</v>
      </c>
      <c r="O6" s="59" t="s">
        <v>208</v>
      </c>
      <c r="P6" s="60" t="s">
        <v>208</v>
      </c>
    </row>
    <row r="7" spans="1:16" s="69" customFormat="1" ht="30" outlineLevel="1">
      <c r="A7" s="68">
        <v>2</v>
      </c>
      <c r="B7" s="59" t="s">
        <v>246</v>
      </c>
      <c r="C7" s="59" t="s">
        <v>247</v>
      </c>
      <c r="D7" s="59" t="s">
        <v>34</v>
      </c>
      <c r="E7" s="59" t="s">
        <v>248</v>
      </c>
      <c r="F7" s="59" t="s">
        <v>249</v>
      </c>
      <c r="G7" s="59" t="s">
        <v>39</v>
      </c>
      <c r="H7" s="59" t="s">
        <v>250</v>
      </c>
      <c r="I7" s="59" t="s">
        <v>251</v>
      </c>
      <c r="J7" s="59" t="s">
        <v>39</v>
      </c>
      <c r="K7" s="59" t="s">
        <v>39</v>
      </c>
      <c r="L7" s="59" t="s">
        <v>39</v>
      </c>
      <c r="M7" s="59" t="s">
        <v>39</v>
      </c>
      <c r="N7" s="59" t="s">
        <v>252</v>
      </c>
      <c r="O7" s="59" t="s">
        <v>253</v>
      </c>
      <c r="P7" s="60" t="s">
        <v>254</v>
      </c>
    </row>
    <row r="8" spans="1:16" s="69" customFormat="1" ht="30" outlineLevel="1">
      <c r="A8" s="68">
        <v>3</v>
      </c>
      <c r="B8" s="59" t="s">
        <v>310</v>
      </c>
      <c r="C8" s="59" t="s">
        <v>311</v>
      </c>
      <c r="D8" s="59" t="s">
        <v>34</v>
      </c>
      <c r="E8" s="59" t="s">
        <v>312</v>
      </c>
      <c r="F8" s="59" t="s">
        <v>313</v>
      </c>
      <c r="G8" s="59" t="s">
        <v>39</v>
      </c>
      <c r="H8" s="59" t="s">
        <v>39</v>
      </c>
      <c r="I8" s="59" t="s">
        <v>39</v>
      </c>
      <c r="J8" s="59" t="s">
        <v>314</v>
      </c>
      <c r="K8" s="59" t="s">
        <v>315</v>
      </c>
      <c r="L8" s="59" t="s">
        <v>316</v>
      </c>
      <c r="M8" s="59"/>
      <c r="N8" s="59" t="s">
        <v>44</v>
      </c>
      <c r="O8" s="59" t="s">
        <v>317</v>
      </c>
      <c r="P8" s="60" t="s">
        <v>39</v>
      </c>
    </row>
    <row r="9" spans="1:16" s="69" customFormat="1" ht="30" outlineLevel="1">
      <c r="A9" s="68">
        <v>4</v>
      </c>
      <c r="B9" s="59" t="s">
        <v>333</v>
      </c>
      <c r="C9" s="59" t="s">
        <v>334</v>
      </c>
      <c r="D9" s="59" t="s">
        <v>34</v>
      </c>
      <c r="E9" s="59" t="s">
        <v>335</v>
      </c>
      <c r="F9" s="59" t="s">
        <v>313</v>
      </c>
      <c r="G9" s="59" t="s">
        <v>39</v>
      </c>
      <c r="H9" s="59" t="s">
        <v>39</v>
      </c>
      <c r="I9" s="59" t="s">
        <v>39</v>
      </c>
      <c r="J9" s="59" t="s">
        <v>336</v>
      </c>
      <c r="K9" s="59" t="s">
        <v>84</v>
      </c>
      <c r="L9" s="59" t="s">
        <v>39</v>
      </c>
      <c r="M9" s="59" t="s">
        <v>39</v>
      </c>
      <c r="N9" s="59" t="s">
        <v>44</v>
      </c>
      <c r="O9" s="59" t="s">
        <v>337</v>
      </c>
      <c r="P9" s="60" t="s">
        <v>337</v>
      </c>
    </row>
    <row r="10" spans="1:16" s="69" customFormat="1" ht="30" outlineLevel="1">
      <c r="A10" s="68">
        <v>5</v>
      </c>
      <c r="B10" s="59" t="s">
        <v>65</v>
      </c>
      <c r="C10" s="59" t="s">
        <v>378</v>
      </c>
      <c r="D10" s="59" t="s">
        <v>34</v>
      </c>
      <c r="E10" s="59" t="s">
        <v>379</v>
      </c>
      <c r="F10" s="59" t="s">
        <v>380</v>
      </c>
      <c r="G10" s="59" t="s">
        <v>39</v>
      </c>
      <c r="H10" s="59" t="s">
        <v>39</v>
      </c>
      <c r="I10" s="59" t="s">
        <v>39</v>
      </c>
      <c r="J10" s="59" t="s">
        <v>381</v>
      </c>
      <c r="K10" s="59" t="s">
        <v>363</v>
      </c>
      <c r="L10" s="59" t="s">
        <v>39</v>
      </c>
      <c r="M10" s="59" t="s">
        <v>39</v>
      </c>
      <c r="N10" s="59" t="s">
        <v>44</v>
      </c>
      <c r="O10" s="59" t="s">
        <v>382</v>
      </c>
      <c r="P10" s="60" t="s">
        <v>383</v>
      </c>
    </row>
    <row r="11" spans="1:16" s="69" customFormat="1" ht="30" outlineLevel="1">
      <c r="A11" s="68">
        <v>6</v>
      </c>
      <c r="B11" s="59" t="s">
        <v>398</v>
      </c>
      <c r="C11" s="59" t="s">
        <v>399</v>
      </c>
      <c r="D11" s="59" t="s">
        <v>34</v>
      </c>
      <c r="E11" s="59" t="s">
        <v>400</v>
      </c>
      <c r="F11" s="59" t="s">
        <v>401</v>
      </c>
      <c r="G11" s="59" t="s">
        <v>39</v>
      </c>
      <c r="H11" s="59" t="s">
        <v>250</v>
      </c>
      <c r="I11" s="59" t="s">
        <v>39</v>
      </c>
      <c r="J11" s="59" t="s">
        <v>402</v>
      </c>
      <c r="K11" s="59" t="s">
        <v>215</v>
      </c>
      <c r="L11" s="59" t="s">
        <v>39</v>
      </c>
      <c r="M11" s="59" t="s">
        <v>39</v>
      </c>
      <c r="N11" s="59" t="s">
        <v>252</v>
      </c>
      <c r="O11" s="59" t="s">
        <v>403</v>
      </c>
      <c r="P11" s="60" t="s">
        <v>403</v>
      </c>
    </row>
    <row r="12" spans="1:16" s="69" customFormat="1" ht="30" outlineLevel="1">
      <c r="A12" s="68">
        <v>7</v>
      </c>
      <c r="B12" s="59" t="s">
        <v>61</v>
      </c>
      <c r="C12" s="59" t="s">
        <v>423</v>
      </c>
      <c r="D12" s="59" t="s">
        <v>34</v>
      </c>
      <c r="E12" s="59" t="s">
        <v>424</v>
      </c>
      <c r="F12" s="59" t="s">
        <v>425</v>
      </c>
      <c r="G12" s="59" t="s">
        <v>39</v>
      </c>
      <c r="H12" s="59" t="s">
        <v>39</v>
      </c>
      <c r="I12" s="59" t="s">
        <v>39</v>
      </c>
      <c r="J12" s="59" t="s">
        <v>426</v>
      </c>
      <c r="K12" s="59" t="s">
        <v>127</v>
      </c>
      <c r="L12" s="59" t="s">
        <v>39</v>
      </c>
      <c r="M12" s="59" t="s">
        <v>39</v>
      </c>
      <c r="N12" s="59" t="s">
        <v>44</v>
      </c>
      <c r="O12" s="59" t="s">
        <v>427</v>
      </c>
      <c r="P12" s="60" t="s">
        <v>427</v>
      </c>
    </row>
    <row r="13" spans="1:16" s="69" customFormat="1" ht="30" outlineLevel="1">
      <c r="A13" s="68">
        <v>8</v>
      </c>
      <c r="B13" s="59" t="s">
        <v>179</v>
      </c>
      <c r="C13" s="59" t="s">
        <v>434</v>
      </c>
      <c r="D13" s="59" t="s">
        <v>34</v>
      </c>
      <c r="E13" s="59" t="s">
        <v>435</v>
      </c>
      <c r="F13" s="59" t="s">
        <v>436</v>
      </c>
      <c r="G13" s="59" t="s">
        <v>39</v>
      </c>
      <c r="H13" s="59" t="s">
        <v>39</v>
      </c>
      <c r="I13" s="59" t="s">
        <v>39</v>
      </c>
      <c r="J13" s="59" t="s">
        <v>437</v>
      </c>
      <c r="K13" s="59" t="s">
        <v>338</v>
      </c>
      <c r="L13" s="59" t="s">
        <v>39</v>
      </c>
      <c r="M13" s="59" t="s">
        <v>39</v>
      </c>
      <c r="N13" s="59" t="s">
        <v>44</v>
      </c>
      <c r="O13" s="59" t="s">
        <v>438</v>
      </c>
      <c r="P13" s="60" t="s">
        <v>438</v>
      </c>
    </row>
    <row r="14" spans="1:16" s="69" customFormat="1" ht="30">
      <c r="A14" s="68">
        <v>9</v>
      </c>
      <c r="B14" s="59" t="s">
        <v>447</v>
      </c>
      <c r="C14" s="59" t="s">
        <v>448</v>
      </c>
      <c r="D14" s="59" t="s">
        <v>34</v>
      </c>
      <c r="E14" s="59" t="s">
        <v>449</v>
      </c>
      <c r="F14" s="59" t="s">
        <v>450</v>
      </c>
      <c r="G14" s="59" t="s">
        <v>39</v>
      </c>
      <c r="H14" s="59" t="s">
        <v>451</v>
      </c>
      <c r="I14" s="59" t="s">
        <v>39</v>
      </c>
      <c r="J14" s="59" t="s">
        <v>452</v>
      </c>
      <c r="K14" s="59" t="s">
        <v>453</v>
      </c>
      <c r="L14" s="59" t="s">
        <v>39</v>
      </c>
      <c r="M14" s="59" t="s">
        <v>84</v>
      </c>
      <c r="N14" s="59" t="s">
        <v>454</v>
      </c>
      <c r="O14" s="59" t="s">
        <v>455</v>
      </c>
      <c r="P14" s="60" t="s">
        <v>39</v>
      </c>
    </row>
    <row r="15" spans="1:16" s="69" customFormat="1" ht="30">
      <c r="A15" s="68">
        <v>10</v>
      </c>
      <c r="B15" s="59" t="s">
        <v>456</v>
      </c>
      <c r="C15" s="59" t="s">
        <v>457</v>
      </c>
      <c r="D15" s="59" t="s">
        <v>34</v>
      </c>
      <c r="E15" s="59" t="s">
        <v>458</v>
      </c>
      <c r="F15" s="59" t="s">
        <v>459</v>
      </c>
      <c r="G15" s="59" t="s">
        <v>39</v>
      </c>
      <c r="H15" s="59" t="s">
        <v>39</v>
      </c>
      <c r="I15" s="59" t="s">
        <v>39</v>
      </c>
      <c r="J15" s="59" t="s">
        <v>460</v>
      </c>
      <c r="K15" s="59" t="s">
        <v>57</v>
      </c>
      <c r="L15" s="59" t="s">
        <v>461</v>
      </c>
      <c r="M15" s="59" t="s">
        <v>39</v>
      </c>
      <c r="N15" s="59" t="s">
        <v>44</v>
      </c>
      <c r="O15" s="59" t="s">
        <v>462</v>
      </c>
      <c r="P15" s="60" t="s">
        <v>462</v>
      </c>
    </row>
    <row r="16" spans="1:16" s="69" customFormat="1" ht="30">
      <c r="A16" s="68">
        <v>11</v>
      </c>
      <c r="B16" s="59" t="s">
        <v>475</v>
      </c>
      <c r="C16" s="59" t="s">
        <v>476</v>
      </c>
      <c r="D16" s="59" t="s">
        <v>477</v>
      </c>
      <c r="E16" s="59" t="s">
        <v>478</v>
      </c>
      <c r="F16" s="59" t="s">
        <v>479</v>
      </c>
      <c r="G16" s="59" t="s">
        <v>39</v>
      </c>
      <c r="H16" s="59" t="s">
        <v>39</v>
      </c>
      <c r="I16" s="59" t="s">
        <v>39</v>
      </c>
      <c r="J16" s="59" t="s">
        <v>480</v>
      </c>
      <c r="K16" s="59" t="s">
        <v>481</v>
      </c>
      <c r="L16" s="59" t="s">
        <v>39</v>
      </c>
      <c r="M16" s="59" t="s">
        <v>39</v>
      </c>
      <c r="N16" s="59" t="s">
        <v>44</v>
      </c>
      <c r="O16" s="59" t="s">
        <v>482</v>
      </c>
      <c r="P16" s="60" t="s">
        <v>483</v>
      </c>
    </row>
    <row r="17" spans="1:16" s="69" customFormat="1" ht="30">
      <c r="A17" s="68">
        <v>12</v>
      </c>
      <c r="B17" s="59" t="s">
        <v>484</v>
      </c>
      <c r="C17" s="59" t="s">
        <v>485</v>
      </c>
      <c r="D17" s="59" t="s">
        <v>477</v>
      </c>
      <c r="E17" s="59" t="s">
        <v>486</v>
      </c>
      <c r="F17" s="59" t="s">
        <v>487</v>
      </c>
      <c r="G17" s="59" t="s">
        <v>39</v>
      </c>
      <c r="H17" s="59" t="s">
        <v>488</v>
      </c>
      <c r="I17" s="59" t="s">
        <v>39</v>
      </c>
      <c r="J17" s="59" t="s">
        <v>489</v>
      </c>
      <c r="K17" s="59" t="s">
        <v>490</v>
      </c>
      <c r="L17" s="59" t="s">
        <v>39</v>
      </c>
      <c r="M17" s="59" t="s">
        <v>61</v>
      </c>
      <c r="N17" s="59" t="s">
        <v>44</v>
      </c>
      <c r="O17" s="59" t="s">
        <v>491</v>
      </c>
      <c r="P17" s="60" t="s">
        <v>491</v>
      </c>
    </row>
    <row r="18" spans="1:16" s="69" customFormat="1" ht="30">
      <c r="A18" s="68">
        <v>13</v>
      </c>
      <c r="B18" s="59" t="s">
        <v>492</v>
      </c>
      <c r="C18" s="59" t="s">
        <v>493</v>
      </c>
      <c r="D18" s="59" t="s">
        <v>477</v>
      </c>
      <c r="E18" s="59" t="s">
        <v>494</v>
      </c>
      <c r="F18" s="59" t="s">
        <v>436</v>
      </c>
      <c r="G18" s="59" t="s">
        <v>39</v>
      </c>
      <c r="H18" s="59" t="s">
        <v>39</v>
      </c>
      <c r="I18" s="59" t="s">
        <v>39</v>
      </c>
      <c r="J18" s="59" t="s">
        <v>495</v>
      </c>
      <c r="K18" s="59" t="s">
        <v>163</v>
      </c>
      <c r="L18" s="59" t="s">
        <v>39</v>
      </c>
      <c r="M18" s="59" t="s">
        <v>39</v>
      </c>
      <c r="N18" s="59" t="s">
        <v>44</v>
      </c>
      <c r="O18" s="59" t="s">
        <v>496</v>
      </c>
      <c r="P18" s="60" t="s">
        <v>497</v>
      </c>
    </row>
    <row r="19" spans="1:16" s="69" customFormat="1" ht="30">
      <c r="A19" s="68">
        <v>14</v>
      </c>
      <c r="B19" s="59" t="s">
        <v>498</v>
      </c>
      <c r="C19" s="59" t="s">
        <v>499</v>
      </c>
      <c r="D19" s="59" t="s">
        <v>34</v>
      </c>
      <c r="E19" s="59" t="s">
        <v>500</v>
      </c>
      <c r="F19" s="59" t="s">
        <v>501</v>
      </c>
      <c r="G19" s="59" t="s">
        <v>39</v>
      </c>
      <c r="H19" s="59" t="s">
        <v>39</v>
      </c>
      <c r="I19" s="59" t="s">
        <v>39</v>
      </c>
      <c r="J19" s="59" t="s">
        <v>502</v>
      </c>
      <c r="K19" s="59" t="s">
        <v>32</v>
      </c>
      <c r="L19" s="59" t="s">
        <v>39</v>
      </c>
      <c r="M19" s="59" t="s">
        <v>39</v>
      </c>
      <c r="N19" s="59" t="s">
        <v>44</v>
      </c>
      <c r="O19" s="59" t="s">
        <v>503</v>
      </c>
      <c r="P19" s="60" t="s">
        <v>503</v>
      </c>
    </row>
    <row r="20" spans="1:16" s="69" customFormat="1" ht="30">
      <c r="A20" s="68">
        <v>15</v>
      </c>
      <c r="B20" s="59" t="s">
        <v>149</v>
      </c>
      <c r="C20" s="59" t="s">
        <v>504</v>
      </c>
      <c r="D20" s="59" t="s">
        <v>34</v>
      </c>
      <c r="E20" s="59" t="s">
        <v>505</v>
      </c>
      <c r="F20" s="59" t="s">
        <v>506</v>
      </c>
      <c r="G20" s="59" t="s">
        <v>39</v>
      </c>
      <c r="H20" s="59" t="s">
        <v>39</v>
      </c>
      <c r="I20" s="59" t="s">
        <v>39</v>
      </c>
      <c r="J20" s="59" t="s">
        <v>507</v>
      </c>
      <c r="K20" s="59" t="s">
        <v>106</v>
      </c>
      <c r="L20" s="59" t="s">
        <v>207</v>
      </c>
      <c r="M20" s="59" t="s">
        <v>508</v>
      </c>
      <c r="N20" s="59" t="s">
        <v>44</v>
      </c>
      <c r="O20" s="59" t="s">
        <v>509</v>
      </c>
      <c r="P20" s="60" t="s">
        <v>509</v>
      </c>
    </row>
    <row r="21" spans="1:16" s="69" customFormat="1" ht="30">
      <c r="A21" s="68">
        <v>16</v>
      </c>
      <c r="B21" s="59" t="s">
        <v>527</v>
      </c>
      <c r="C21" s="59" t="s">
        <v>528</v>
      </c>
      <c r="D21" s="59" t="s">
        <v>529</v>
      </c>
      <c r="E21" s="59" t="s">
        <v>530</v>
      </c>
      <c r="F21" s="59" t="s">
        <v>531</v>
      </c>
      <c r="G21" s="59" t="s">
        <v>39</v>
      </c>
      <c r="H21" s="59" t="s">
        <v>39</v>
      </c>
      <c r="I21" s="59" t="s">
        <v>39</v>
      </c>
      <c r="J21" s="59" t="s">
        <v>532</v>
      </c>
      <c r="K21" s="59" t="s">
        <v>209</v>
      </c>
      <c r="L21" s="59" t="s">
        <v>207</v>
      </c>
      <c r="M21" s="59" t="s">
        <v>39</v>
      </c>
      <c r="N21" s="59" t="s">
        <v>39</v>
      </c>
      <c r="O21" s="59" t="s">
        <v>533</v>
      </c>
      <c r="P21" s="60" t="s">
        <v>533</v>
      </c>
    </row>
    <row r="22" spans="1:16" s="69" customFormat="1" ht="30">
      <c r="A22" s="68">
        <v>17</v>
      </c>
      <c r="B22" s="59" t="s">
        <v>534</v>
      </c>
      <c r="C22" s="59" t="s">
        <v>535</v>
      </c>
      <c r="D22" s="59" t="s">
        <v>477</v>
      </c>
      <c r="E22" s="59" t="s">
        <v>536</v>
      </c>
      <c r="F22" s="59" t="s">
        <v>537</v>
      </c>
      <c r="G22" s="59" t="s">
        <v>39</v>
      </c>
      <c r="H22" s="59" t="s">
        <v>39</v>
      </c>
      <c r="I22" s="59" t="s">
        <v>39</v>
      </c>
      <c r="J22" s="59" t="s">
        <v>538</v>
      </c>
      <c r="K22" s="59" t="s">
        <v>322</v>
      </c>
      <c r="L22" s="59" t="s">
        <v>39</v>
      </c>
      <c r="M22" s="59" t="s">
        <v>39</v>
      </c>
      <c r="N22" s="59" t="s">
        <v>39</v>
      </c>
      <c r="O22" s="59" t="s">
        <v>539</v>
      </c>
      <c r="P22" s="60" t="s">
        <v>539</v>
      </c>
    </row>
    <row r="23" spans="1:16" s="69" customFormat="1" ht="30">
      <c r="A23" s="68">
        <v>18</v>
      </c>
      <c r="B23" s="59" t="s">
        <v>547</v>
      </c>
      <c r="C23" s="59" t="s">
        <v>548</v>
      </c>
      <c r="D23" s="59" t="s">
        <v>512</v>
      </c>
      <c r="E23" s="59" t="s">
        <v>549</v>
      </c>
      <c r="F23" s="59" t="s">
        <v>550</v>
      </c>
      <c r="G23" s="59" t="s">
        <v>39</v>
      </c>
      <c r="H23" s="59" t="s">
        <v>39</v>
      </c>
      <c r="I23" s="59" t="s">
        <v>39</v>
      </c>
      <c r="J23" s="59" t="s">
        <v>551</v>
      </c>
      <c r="K23" s="59" t="s">
        <v>552</v>
      </c>
      <c r="L23" s="59" t="s">
        <v>39</v>
      </c>
      <c r="M23" s="59" t="s">
        <v>39</v>
      </c>
      <c r="N23" s="59" t="s">
        <v>39</v>
      </c>
      <c r="O23" s="59" t="s">
        <v>553</v>
      </c>
      <c r="P23" s="60" t="s">
        <v>554</v>
      </c>
    </row>
    <row r="24" spans="1:16" s="69" customFormat="1" ht="30">
      <c r="A24" s="68">
        <v>19</v>
      </c>
      <c r="B24" s="59" t="s">
        <v>555</v>
      </c>
      <c r="C24" s="59" t="s">
        <v>556</v>
      </c>
      <c r="D24" s="59" t="s">
        <v>512</v>
      </c>
      <c r="E24" s="59" t="s">
        <v>557</v>
      </c>
      <c r="F24" s="59" t="s">
        <v>558</v>
      </c>
      <c r="G24" s="59" t="s">
        <v>39</v>
      </c>
      <c r="H24" s="59" t="s">
        <v>39</v>
      </c>
      <c r="I24" s="59" t="s">
        <v>39</v>
      </c>
      <c r="J24" s="59" t="s">
        <v>559</v>
      </c>
      <c r="K24" s="59" t="s">
        <v>209</v>
      </c>
      <c r="L24" s="59" t="s">
        <v>42</v>
      </c>
      <c r="M24" s="59" t="s">
        <v>560</v>
      </c>
      <c r="N24" s="59" t="s">
        <v>39</v>
      </c>
      <c r="O24" s="59" t="s">
        <v>561</v>
      </c>
      <c r="P24" s="60" t="s">
        <v>562</v>
      </c>
    </row>
    <row r="25" spans="1:16" s="69" customFormat="1" ht="30">
      <c r="A25" s="68">
        <v>20</v>
      </c>
      <c r="B25" s="59" t="s">
        <v>569</v>
      </c>
      <c r="C25" s="59" t="s">
        <v>570</v>
      </c>
      <c r="D25" s="59" t="s">
        <v>571</v>
      </c>
      <c r="E25" s="59" t="s">
        <v>572</v>
      </c>
      <c r="F25" s="59" t="s">
        <v>401</v>
      </c>
      <c r="G25" s="59" t="s">
        <v>39</v>
      </c>
      <c r="H25" s="59" t="s">
        <v>250</v>
      </c>
      <c r="I25" s="59" t="s">
        <v>39</v>
      </c>
      <c r="J25" s="59" t="s">
        <v>402</v>
      </c>
      <c r="K25" s="59" t="s">
        <v>215</v>
      </c>
      <c r="L25" s="59" t="s">
        <v>39</v>
      </c>
      <c r="M25" s="59" t="s">
        <v>39</v>
      </c>
      <c r="N25" s="59" t="s">
        <v>573</v>
      </c>
      <c r="O25" s="59" t="s">
        <v>403</v>
      </c>
      <c r="P25" s="60" t="s">
        <v>403</v>
      </c>
    </row>
    <row r="26" spans="1:16" s="69" customFormat="1" ht="30">
      <c r="A26" s="68">
        <v>21</v>
      </c>
      <c r="B26" s="59" t="s">
        <v>574</v>
      </c>
      <c r="C26" s="59" t="s">
        <v>575</v>
      </c>
      <c r="D26" s="59" t="s">
        <v>571</v>
      </c>
      <c r="E26" s="59" t="s">
        <v>576</v>
      </c>
      <c r="F26" s="59" t="s">
        <v>401</v>
      </c>
      <c r="G26" s="59" t="s">
        <v>39</v>
      </c>
      <c r="H26" s="59" t="s">
        <v>250</v>
      </c>
      <c r="I26" s="59" t="s">
        <v>39</v>
      </c>
      <c r="J26" s="59" t="s">
        <v>402</v>
      </c>
      <c r="K26" s="59" t="s">
        <v>215</v>
      </c>
      <c r="L26" s="59" t="s">
        <v>39</v>
      </c>
      <c r="M26" s="59" t="s">
        <v>39</v>
      </c>
      <c r="N26" s="59" t="s">
        <v>39</v>
      </c>
      <c r="O26" s="59" t="s">
        <v>577</v>
      </c>
      <c r="P26" s="60" t="s">
        <v>39</v>
      </c>
    </row>
    <row r="27" spans="1:16" s="69" customFormat="1" ht="30">
      <c r="A27" s="68">
        <v>22</v>
      </c>
      <c r="B27" s="59" t="s">
        <v>601</v>
      </c>
      <c r="C27" s="59" t="s">
        <v>602</v>
      </c>
      <c r="D27" s="59" t="s">
        <v>512</v>
      </c>
      <c r="E27" s="59" t="s">
        <v>603</v>
      </c>
      <c r="F27" s="59" t="s">
        <v>604</v>
      </c>
      <c r="G27" s="59" t="s">
        <v>39</v>
      </c>
      <c r="H27" s="59" t="s">
        <v>39</v>
      </c>
      <c r="I27" s="59" t="s">
        <v>39</v>
      </c>
      <c r="J27" s="59" t="s">
        <v>605</v>
      </c>
      <c r="K27" s="59" t="s">
        <v>84</v>
      </c>
      <c r="L27" s="59" t="s">
        <v>606</v>
      </c>
      <c r="M27" s="59" t="s">
        <v>607</v>
      </c>
      <c r="N27" s="59" t="s">
        <v>44</v>
      </c>
      <c r="O27" s="59" t="s">
        <v>608</v>
      </c>
      <c r="P27" s="60" t="s">
        <v>608</v>
      </c>
    </row>
    <row r="28" spans="1:16" s="69" customFormat="1" ht="30">
      <c r="A28" s="68">
        <v>23</v>
      </c>
      <c r="B28" s="59" t="s">
        <v>297</v>
      </c>
      <c r="C28" s="59" t="s">
        <v>651</v>
      </c>
      <c r="D28" s="59" t="s">
        <v>512</v>
      </c>
      <c r="E28" s="59" t="s">
        <v>652</v>
      </c>
      <c r="F28" s="59" t="s">
        <v>653</v>
      </c>
      <c r="G28" s="59" t="s">
        <v>39</v>
      </c>
      <c r="H28" s="59" t="s">
        <v>39</v>
      </c>
      <c r="I28" s="59" t="s">
        <v>39</v>
      </c>
      <c r="J28" s="59" t="s">
        <v>654</v>
      </c>
      <c r="K28" s="59" t="s">
        <v>226</v>
      </c>
      <c r="L28" s="59" t="s">
        <v>655</v>
      </c>
      <c r="M28" s="59" t="s">
        <v>656</v>
      </c>
      <c r="N28" s="59" t="s">
        <v>39</v>
      </c>
      <c r="O28" s="59" t="s">
        <v>657</v>
      </c>
      <c r="P28" s="60" t="s">
        <v>657</v>
      </c>
    </row>
    <row r="29" spans="1:16" s="69" customFormat="1" ht="30">
      <c r="A29" s="68">
        <v>24</v>
      </c>
      <c r="B29" s="59" t="s">
        <v>664</v>
      </c>
      <c r="C29" s="59" t="s">
        <v>665</v>
      </c>
      <c r="D29" s="59" t="s">
        <v>521</v>
      </c>
      <c r="E29" s="59" t="s">
        <v>666</v>
      </c>
      <c r="F29" s="59" t="s">
        <v>667</v>
      </c>
      <c r="G29" s="59" t="s">
        <v>39</v>
      </c>
      <c r="H29" s="59" t="s">
        <v>39</v>
      </c>
      <c r="I29" s="59" t="s">
        <v>39</v>
      </c>
      <c r="J29" s="59" t="s">
        <v>668</v>
      </c>
      <c r="K29" s="59" t="s">
        <v>179</v>
      </c>
      <c r="L29" s="59" t="s">
        <v>32</v>
      </c>
      <c r="M29" s="59" t="s">
        <v>669</v>
      </c>
      <c r="N29" s="59" t="s">
        <v>42</v>
      </c>
      <c r="O29" s="59" t="s">
        <v>670</v>
      </c>
      <c r="P29" s="60" t="s">
        <v>670</v>
      </c>
    </row>
    <row r="30" spans="1:16" s="69" customFormat="1" ht="30">
      <c r="A30" s="68">
        <v>25</v>
      </c>
      <c r="B30" s="59" t="s">
        <v>677</v>
      </c>
      <c r="C30" s="59" t="s">
        <v>678</v>
      </c>
      <c r="D30" s="59" t="s">
        <v>512</v>
      </c>
      <c r="E30" s="59" t="s">
        <v>679</v>
      </c>
      <c r="F30" s="59" t="s">
        <v>550</v>
      </c>
      <c r="G30" s="59" t="s">
        <v>39</v>
      </c>
      <c r="H30" s="59" t="s">
        <v>39</v>
      </c>
      <c r="I30" s="59" t="s">
        <v>39</v>
      </c>
      <c r="J30" s="59" t="s">
        <v>551</v>
      </c>
      <c r="K30" s="59" t="s">
        <v>159</v>
      </c>
      <c r="L30" s="59" t="s">
        <v>680</v>
      </c>
      <c r="M30" s="59" t="s">
        <v>39</v>
      </c>
      <c r="N30" s="59" t="s">
        <v>39</v>
      </c>
      <c r="O30" s="59" t="s">
        <v>681</v>
      </c>
      <c r="P30" s="60" t="s">
        <v>682</v>
      </c>
    </row>
    <row r="31" spans="1:16" s="69" customFormat="1" ht="30">
      <c r="A31" s="68">
        <v>26</v>
      </c>
      <c r="B31" s="59" t="s">
        <v>691</v>
      </c>
      <c r="C31" s="59" t="s">
        <v>692</v>
      </c>
      <c r="D31" s="59" t="s">
        <v>529</v>
      </c>
      <c r="E31" s="59" t="s">
        <v>693</v>
      </c>
      <c r="F31" s="59" t="s">
        <v>694</v>
      </c>
      <c r="G31" s="59" t="s">
        <v>39</v>
      </c>
      <c r="H31" s="59" t="s">
        <v>39</v>
      </c>
      <c r="I31" s="59" t="s">
        <v>39</v>
      </c>
      <c r="J31" s="59" t="s">
        <v>695</v>
      </c>
      <c r="K31" s="59" t="s">
        <v>84</v>
      </c>
      <c r="L31" s="59" t="s">
        <v>39</v>
      </c>
      <c r="M31" s="59" t="s">
        <v>39</v>
      </c>
      <c r="N31" s="59" t="s">
        <v>39</v>
      </c>
      <c r="O31" s="59" t="s">
        <v>696</v>
      </c>
      <c r="P31" s="60" t="s">
        <v>697</v>
      </c>
    </row>
    <row r="32" spans="1:16" s="69" customFormat="1" ht="30">
      <c r="A32" s="68">
        <v>27</v>
      </c>
      <c r="B32" s="59" t="s">
        <v>708</v>
      </c>
      <c r="C32" s="59" t="s">
        <v>709</v>
      </c>
      <c r="D32" s="59" t="s">
        <v>512</v>
      </c>
      <c r="E32" s="59" t="s">
        <v>710</v>
      </c>
      <c r="F32" s="59" t="s">
        <v>711</v>
      </c>
      <c r="G32" s="59" t="s">
        <v>39</v>
      </c>
      <c r="H32" s="59" t="s">
        <v>39</v>
      </c>
      <c r="I32" s="59" t="s">
        <v>39</v>
      </c>
      <c r="J32" s="59" t="s">
        <v>712</v>
      </c>
      <c r="K32" s="59" t="s">
        <v>713</v>
      </c>
      <c r="L32" s="59" t="s">
        <v>207</v>
      </c>
      <c r="M32" s="59" t="s">
        <v>714</v>
      </c>
      <c r="N32" s="59" t="s">
        <v>39</v>
      </c>
      <c r="O32" s="59" t="s">
        <v>715</v>
      </c>
      <c r="P32" s="60" t="s">
        <v>715</v>
      </c>
    </row>
    <row r="33" spans="1:16" s="69" customFormat="1" ht="30">
      <c r="A33" s="68">
        <v>28</v>
      </c>
      <c r="B33" s="59" t="s">
        <v>739</v>
      </c>
      <c r="C33" s="59" t="s">
        <v>740</v>
      </c>
      <c r="D33" s="59" t="s">
        <v>477</v>
      </c>
      <c r="E33" s="59" t="s">
        <v>741</v>
      </c>
      <c r="F33" s="59" t="s">
        <v>742</v>
      </c>
      <c r="G33" s="59" t="s">
        <v>39</v>
      </c>
      <c r="H33" s="59" t="s">
        <v>39</v>
      </c>
      <c r="I33" s="59" t="s">
        <v>39</v>
      </c>
      <c r="J33" s="59" t="s">
        <v>743</v>
      </c>
      <c r="K33" s="59" t="s">
        <v>416</v>
      </c>
      <c r="L33" s="59" t="s">
        <v>207</v>
      </c>
      <c r="M33" s="59" t="s">
        <v>744</v>
      </c>
      <c r="N33" s="59" t="s">
        <v>39</v>
      </c>
      <c r="O33" s="59" t="s">
        <v>745</v>
      </c>
      <c r="P33" s="60" t="s">
        <v>745</v>
      </c>
    </row>
    <row r="34" spans="1:16" s="69" customFormat="1" ht="30">
      <c r="A34" s="68">
        <v>29</v>
      </c>
      <c r="B34" s="59" t="s">
        <v>764</v>
      </c>
      <c r="C34" s="59" t="s">
        <v>765</v>
      </c>
      <c r="D34" s="59" t="s">
        <v>512</v>
      </c>
      <c r="E34" s="59" t="s">
        <v>766</v>
      </c>
      <c r="F34" s="59" t="s">
        <v>767</v>
      </c>
      <c r="G34" s="59" t="s">
        <v>39</v>
      </c>
      <c r="H34" s="59" t="s">
        <v>768</v>
      </c>
      <c r="I34" s="59" t="s">
        <v>39</v>
      </c>
      <c r="J34" s="59" t="s">
        <v>769</v>
      </c>
      <c r="K34" s="59" t="s">
        <v>290</v>
      </c>
      <c r="L34" s="59" t="s">
        <v>39</v>
      </c>
      <c r="M34" s="59" t="s">
        <v>39</v>
      </c>
      <c r="N34" s="59" t="s">
        <v>39</v>
      </c>
      <c r="O34" s="59" t="s">
        <v>770</v>
      </c>
      <c r="P34" s="60" t="s">
        <v>771</v>
      </c>
    </row>
    <row r="35" spans="1:16" s="69" customFormat="1" ht="30">
      <c r="A35" s="68">
        <v>30</v>
      </c>
      <c r="B35" s="59" t="s">
        <v>779</v>
      </c>
      <c r="C35" s="59" t="s">
        <v>780</v>
      </c>
      <c r="D35" s="59" t="s">
        <v>512</v>
      </c>
      <c r="E35" s="59" t="s">
        <v>781</v>
      </c>
      <c r="F35" s="59" t="s">
        <v>782</v>
      </c>
      <c r="G35" s="59" t="s">
        <v>39</v>
      </c>
      <c r="H35" s="59" t="s">
        <v>39</v>
      </c>
      <c r="I35" s="59" t="s">
        <v>39</v>
      </c>
      <c r="J35" s="59" t="s">
        <v>783</v>
      </c>
      <c r="K35" s="59" t="s">
        <v>784</v>
      </c>
      <c r="L35" s="59" t="s">
        <v>39</v>
      </c>
      <c r="M35" s="59" t="s">
        <v>57</v>
      </c>
      <c r="N35" s="59" t="s">
        <v>39</v>
      </c>
      <c r="O35" s="59" t="s">
        <v>785</v>
      </c>
      <c r="P35" s="60" t="s">
        <v>785</v>
      </c>
    </row>
    <row r="36" spans="1:16" s="69" customFormat="1" ht="30">
      <c r="A36" s="68">
        <v>31</v>
      </c>
      <c r="B36" s="59" t="s">
        <v>786</v>
      </c>
      <c r="C36" s="59" t="s">
        <v>787</v>
      </c>
      <c r="D36" s="59" t="s">
        <v>571</v>
      </c>
      <c r="E36" s="59" t="s">
        <v>788</v>
      </c>
      <c r="F36" s="59" t="s">
        <v>789</v>
      </c>
      <c r="G36" s="59" t="s">
        <v>39</v>
      </c>
      <c r="H36" s="59" t="s">
        <v>39</v>
      </c>
      <c r="I36" s="59" t="s">
        <v>39</v>
      </c>
      <c r="J36" s="59" t="s">
        <v>790</v>
      </c>
      <c r="K36" s="59" t="s">
        <v>57</v>
      </c>
      <c r="L36" s="59" t="s">
        <v>207</v>
      </c>
      <c r="M36" s="59" t="s">
        <v>791</v>
      </c>
      <c r="N36" s="59" t="s">
        <v>39</v>
      </c>
      <c r="O36" s="59" t="s">
        <v>792</v>
      </c>
      <c r="P36" s="60" t="s">
        <v>792</v>
      </c>
    </row>
    <row r="37" spans="1:16" s="69" customFormat="1" ht="30">
      <c r="A37" s="68">
        <v>32</v>
      </c>
      <c r="B37" s="59" t="s">
        <v>799</v>
      </c>
      <c r="C37" s="59" t="s">
        <v>800</v>
      </c>
      <c r="D37" s="59" t="s">
        <v>529</v>
      </c>
      <c r="E37" s="59" t="s">
        <v>801</v>
      </c>
      <c r="F37" s="59" t="s">
        <v>802</v>
      </c>
      <c r="G37" s="59" t="s">
        <v>39</v>
      </c>
      <c r="H37" s="59" t="s">
        <v>39</v>
      </c>
      <c r="I37" s="59" t="s">
        <v>39</v>
      </c>
      <c r="J37" s="59" t="s">
        <v>803</v>
      </c>
      <c r="K37" s="59" t="s">
        <v>182</v>
      </c>
      <c r="L37" s="59" t="s">
        <v>804</v>
      </c>
      <c r="M37" s="59" t="s">
        <v>39</v>
      </c>
      <c r="N37" s="59" t="s">
        <v>39</v>
      </c>
      <c r="O37" s="59" t="s">
        <v>805</v>
      </c>
      <c r="P37" s="60" t="s">
        <v>805</v>
      </c>
    </row>
    <row r="38" spans="1:16" s="69" customFormat="1" ht="30">
      <c r="A38" s="68">
        <v>33</v>
      </c>
      <c r="B38" s="59" t="s">
        <v>816</v>
      </c>
      <c r="C38" s="59" t="s">
        <v>817</v>
      </c>
      <c r="D38" s="59" t="s">
        <v>529</v>
      </c>
      <c r="E38" s="59" t="s">
        <v>818</v>
      </c>
      <c r="F38" s="59" t="s">
        <v>819</v>
      </c>
      <c r="G38" s="59" t="s">
        <v>39</v>
      </c>
      <c r="H38" s="59" t="s">
        <v>39</v>
      </c>
      <c r="I38" s="59" t="s">
        <v>39</v>
      </c>
      <c r="J38" s="59" t="s">
        <v>820</v>
      </c>
      <c r="K38" s="59" t="s">
        <v>363</v>
      </c>
      <c r="L38" s="59" t="s">
        <v>39</v>
      </c>
      <c r="M38" s="59" t="s">
        <v>188</v>
      </c>
      <c r="N38" s="59" t="s">
        <v>39</v>
      </c>
      <c r="O38" s="59" t="s">
        <v>821</v>
      </c>
      <c r="P38" s="60" t="s">
        <v>821</v>
      </c>
    </row>
    <row r="39" spans="1:16" s="69" customFormat="1" ht="45">
      <c r="A39" s="68">
        <v>34</v>
      </c>
      <c r="B39" s="59" t="s">
        <v>856</v>
      </c>
      <c r="C39" s="59" t="s">
        <v>857</v>
      </c>
      <c r="D39" s="59" t="s">
        <v>571</v>
      </c>
      <c r="E39" s="59" t="s">
        <v>858</v>
      </c>
      <c r="F39" s="59" t="s">
        <v>859</v>
      </c>
      <c r="G39" s="59" t="s">
        <v>39</v>
      </c>
      <c r="H39" s="59" t="s">
        <v>39</v>
      </c>
      <c r="I39" s="59" t="s">
        <v>39</v>
      </c>
      <c r="J39" s="59" t="s">
        <v>860</v>
      </c>
      <c r="K39" s="59" t="s">
        <v>351</v>
      </c>
      <c r="L39" s="59" t="s">
        <v>39</v>
      </c>
      <c r="M39" s="59" t="s">
        <v>861</v>
      </c>
      <c r="N39" s="59" t="s">
        <v>44</v>
      </c>
      <c r="O39" s="59" t="s">
        <v>862</v>
      </c>
      <c r="P39" s="60" t="s">
        <v>862</v>
      </c>
    </row>
    <row r="40" spans="1:16" s="69" customFormat="1" ht="30">
      <c r="A40" s="68">
        <v>35</v>
      </c>
      <c r="B40" s="59" t="s">
        <v>863</v>
      </c>
      <c r="C40" s="59" t="s">
        <v>864</v>
      </c>
      <c r="D40" s="59" t="s">
        <v>529</v>
      </c>
      <c r="E40" s="59" t="s">
        <v>865</v>
      </c>
      <c r="F40" s="59" t="s">
        <v>866</v>
      </c>
      <c r="G40" s="59" t="s">
        <v>39</v>
      </c>
      <c r="H40" s="59" t="s">
        <v>39</v>
      </c>
      <c r="I40" s="59" t="s">
        <v>39</v>
      </c>
      <c r="J40" s="59" t="s">
        <v>867</v>
      </c>
      <c r="K40" s="59" t="s">
        <v>188</v>
      </c>
      <c r="L40" s="59" t="s">
        <v>39</v>
      </c>
      <c r="M40" s="59" t="s">
        <v>39</v>
      </c>
      <c r="N40" s="59" t="s">
        <v>44</v>
      </c>
      <c r="O40" s="59" t="s">
        <v>868</v>
      </c>
      <c r="P40" s="60" t="s">
        <v>869</v>
      </c>
    </row>
    <row r="41" spans="1:16" s="69" customFormat="1" ht="30">
      <c r="A41" s="68">
        <v>36</v>
      </c>
      <c r="B41" s="59" t="s">
        <v>870</v>
      </c>
      <c r="C41" s="59" t="s">
        <v>871</v>
      </c>
      <c r="D41" s="59" t="s">
        <v>529</v>
      </c>
      <c r="E41" s="59" t="s">
        <v>872</v>
      </c>
      <c r="F41" s="59" t="s">
        <v>78</v>
      </c>
      <c r="G41" s="59" t="s">
        <v>39</v>
      </c>
      <c r="H41" s="59" t="s">
        <v>39</v>
      </c>
      <c r="I41" s="59" t="s">
        <v>39</v>
      </c>
      <c r="J41" s="59" t="s">
        <v>873</v>
      </c>
      <c r="K41" s="59" t="s">
        <v>32</v>
      </c>
      <c r="L41" s="59" t="s">
        <v>39</v>
      </c>
      <c r="M41" s="59" t="s">
        <v>39</v>
      </c>
      <c r="N41" s="59" t="s">
        <v>44</v>
      </c>
      <c r="O41" s="59" t="s">
        <v>874</v>
      </c>
      <c r="P41" s="60" t="s">
        <v>874</v>
      </c>
    </row>
    <row r="42" spans="1:16" s="69" customFormat="1">
      <c r="A42" s="68">
        <v>37</v>
      </c>
      <c r="B42" s="59" t="s">
        <v>881</v>
      </c>
      <c r="C42" s="59" t="s">
        <v>882</v>
      </c>
      <c r="D42" s="59" t="s">
        <v>529</v>
      </c>
      <c r="E42" s="59" t="s">
        <v>883</v>
      </c>
      <c r="F42" s="59" t="s">
        <v>884</v>
      </c>
      <c r="G42" s="59" t="s">
        <v>39</v>
      </c>
      <c r="H42" s="59" t="s">
        <v>39</v>
      </c>
      <c r="I42" s="59" t="s">
        <v>39</v>
      </c>
      <c r="J42" s="59" t="s">
        <v>885</v>
      </c>
      <c r="K42" s="59" t="s">
        <v>65</v>
      </c>
      <c r="L42" s="59" t="s">
        <v>39</v>
      </c>
      <c r="M42" s="59" t="s">
        <v>39</v>
      </c>
      <c r="N42" s="59" t="s">
        <v>44</v>
      </c>
      <c r="O42" s="59" t="s">
        <v>886</v>
      </c>
      <c r="P42" s="60" t="s">
        <v>886</v>
      </c>
    </row>
    <row r="43" spans="1:16" s="69" customFormat="1" ht="30">
      <c r="A43" s="68">
        <v>38</v>
      </c>
      <c r="B43" s="59" t="s">
        <v>288</v>
      </c>
      <c r="C43" s="59" t="s">
        <v>615</v>
      </c>
      <c r="D43" s="59" t="s">
        <v>512</v>
      </c>
      <c r="E43" s="59" t="s">
        <v>616</v>
      </c>
      <c r="F43" s="59" t="s">
        <v>617</v>
      </c>
      <c r="G43" s="59" t="s">
        <v>618</v>
      </c>
      <c r="H43" s="59" t="s">
        <v>39</v>
      </c>
      <c r="I43" s="59" t="s">
        <v>39</v>
      </c>
      <c r="J43" s="59" t="s">
        <v>619</v>
      </c>
      <c r="K43" s="59" t="s">
        <v>620</v>
      </c>
      <c r="L43" s="59" t="s">
        <v>47</v>
      </c>
      <c r="M43" s="59" t="s">
        <v>39</v>
      </c>
      <c r="N43" s="59" t="s">
        <v>39</v>
      </c>
      <c r="O43" s="59" t="s">
        <v>621</v>
      </c>
      <c r="P43" s="60" t="s">
        <v>622</v>
      </c>
    </row>
    <row r="44" spans="1:16" s="69" customFormat="1" ht="30">
      <c r="A44" s="68">
        <v>39</v>
      </c>
      <c r="B44" s="59" t="s">
        <v>896</v>
      </c>
      <c r="C44" s="59" t="s">
        <v>897</v>
      </c>
      <c r="D44" s="59" t="s">
        <v>529</v>
      </c>
      <c r="E44" s="59" t="s">
        <v>898</v>
      </c>
      <c r="F44" s="59" t="s">
        <v>899</v>
      </c>
      <c r="G44" s="59" t="s">
        <v>39</v>
      </c>
      <c r="H44" s="59" t="s">
        <v>39</v>
      </c>
      <c r="I44" s="59" t="s">
        <v>39</v>
      </c>
      <c r="J44" s="59" t="s">
        <v>900</v>
      </c>
      <c r="K44" s="59" t="s">
        <v>831</v>
      </c>
      <c r="L44" s="59" t="s">
        <v>39</v>
      </c>
      <c r="M44" s="59" t="s">
        <v>901</v>
      </c>
      <c r="N44" s="59" t="s">
        <v>44</v>
      </c>
      <c r="O44" s="59" t="s">
        <v>902</v>
      </c>
      <c r="P44" s="60" t="s">
        <v>903</v>
      </c>
    </row>
    <row r="45" spans="1:16" s="69" customFormat="1" ht="45">
      <c r="A45" s="68">
        <v>40</v>
      </c>
      <c r="B45" s="59" t="s">
        <v>904</v>
      </c>
      <c r="C45" s="59" t="s">
        <v>905</v>
      </c>
      <c r="D45" s="59" t="s">
        <v>529</v>
      </c>
      <c r="E45" s="59" t="s">
        <v>906</v>
      </c>
      <c r="F45" s="59" t="s">
        <v>249</v>
      </c>
      <c r="G45" s="59" t="s">
        <v>39</v>
      </c>
      <c r="H45" s="59" t="s">
        <v>250</v>
      </c>
      <c r="I45" s="59" t="s">
        <v>39</v>
      </c>
      <c r="J45" s="59" t="s">
        <v>907</v>
      </c>
      <c r="K45" s="59" t="s">
        <v>75</v>
      </c>
      <c r="L45" s="59" t="s">
        <v>39</v>
      </c>
      <c r="M45" s="59" t="s">
        <v>39</v>
      </c>
      <c r="N45" s="59" t="s">
        <v>252</v>
      </c>
      <c r="O45" s="59" t="s">
        <v>908</v>
      </c>
      <c r="P45" s="60" t="s">
        <v>909</v>
      </c>
    </row>
    <row r="46" spans="1:16" s="69" customFormat="1" ht="30">
      <c r="A46" s="68">
        <v>41</v>
      </c>
      <c r="B46" s="59" t="s">
        <v>620</v>
      </c>
      <c r="C46" s="59" t="s">
        <v>920</v>
      </c>
      <c r="D46" s="59" t="s">
        <v>529</v>
      </c>
      <c r="E46" s="59" t="s">
        <v>921</v>
      </c>
      <c r="F46" s="59" t="s">
        <v>922</v>
      </c>
      <c r="G46" s="59" t="s">
        <v>39</v>
      </c>
      <c r="H46" s="59" t="s">
        <v>923</v>
      </c>
      <c r="I46" s="59" t="s">
        <v>39</v>
      </c>
      <c r="J46" s="59" t="s">
        <v>924</v>
      </c>
      <c r="K46" s="59" t="s">
        <v>123</v>
      </c>
      <c r="L46" s="59" t="s">
        <v>461</v>
      </c>
      <c r="M46" s="59" t="s">
        <v>39</v>
      </c>
      <c r="N46" s="59" t="s">
        <v>44</v>
      </c>
      <c r="O46" s="59" t="s">
        <v>925</v>
      </c>
      <c r="P46" s="60" t="s">
        <v>925</v>
      </c>
    </row>
    <row r="47" spans="1:16" s="69" customFormat="1" ht="45">
      <c r="A47" s="68">
        <v>42</v>
      </c>
      <c r="B47" s="59" t="s">
        <v>139</v>
      </c>
      <c r="C47" s="59" t="s">
        <v>926</v>
      </c>
      <c r="D47" s="59" t="s">
        <v>927</v>
      </c>
      <c r="E47" s="59" t="s">
        <v>928</v>
      </c>
      <c r="F47" s="59" t="s">
        <v>36</v>
      </c>
      <c r="G47" s="59" t="s">
        <v>39</v>
      </c>
      <c r="H47" s="59" t="s">
        <v>39</v>
      </c>
      <c r="I47" s="59" t="s">
        <v>39</v>
      </c>
      <c r="J47" s="59" t="s">
        <v>929</v>
      </c>
      <c r="K47" s="59" t="s">
        <v>930</v>
      </c>
      <c r="L47" s="59" t="s">
        <v>461</v>
      </c>
      <c r="M47" s="59" t="s">
        <v>931</v>
      </c>
      <c r="N47" s="59" t="s">
        <v>44</v>
      </c>
      <c r="O47" s="59" t="s">
        <v>932</v>
      </c>
      <c r="P47" s="60" t="s">
        <v>933</v>
      </c>
    </row>
    <row r="48" spans="1:16" ht="45">
      <c r="A48" s="11">
        <v>43</v>
      </c>
      <c r="B48" s="5" t="s">
        <v>353</v>
      </c>
      <c r="C48" s="5" t="s">
        <v>354</v>
      </c>
      <c r="D48" s="5" t="s">
        <v>34</v>
      </c>
      <c r="E48" s="5" t="s">
        <v>355</v>
      </c>
      <c r="F48" s="5" t="s">
        <v>356</v>
      </c>
      <c r="G48" s="5" t="s">
        <v>357</v>
      </c>
      <c r="H48" s="5" t="s">
        <v>39</v>
      </c>
      <c r="I48" s="5" t="s">
        <v>39</v>
      </c>
      <c r="J48" s="5" t="s">
        <v>358</v>
      </c>
      <c r="K48" s="5" t="s">
        <v>359</v>
      </c>
      <c r="L48" s="5" t="s">
        <v>42</v>
      </c>
      <c r="M48" s="5" t="s">
        <v>360</v>
      </c>
      <c r="N48" s="5" t="s">
        <v>44</v>
      </c>
      <c r="O48" s="5" t="s">
        <v>361</v>
      </c>
      <c r="P48" s="6" t="s">
        <v>362</v>
      </c>
    </row>
    <row r="49" spans="1:16" ht="30">
      <c r="A49" s="11">
        <v>44</v>
      </c>
      <c r="B49" s="5" t="s">
        <v>75</v>
      </c>
      <c r="C49" s="5" t="s">
        <v>76</v>
      </c>
      <c r="D49" s="5" t="s">
        <v>34</v>
      </c>
      <c r="E49" s="5" t="s">
        <v>77</v>
      </c>
      <c r="F49" s="5" t="s">
        <v>78</v>
      </c>
      <c r="G49" s="5" t="s">
        <v>79</v>
      </c>
      <c r="H49" s="5" t="s">
        <v>39</v>
      </c>
      <c r="I49" s="5" t="s">
        <v>39</v>
      </c>
      <c r="J49" s="5" t="s">
        <v>80</v>
      </c>
      <c r="K49" s="5" t="s">
        <v>81</v>
      </c>
      <c r="L49" s="5" t="s">
        <v>39</v>
      </c>
      <c r="M49" s="5" t="s">
        <v>39</v>
      </c>
      <c r="N49" s="5" t="s">
        <v>44</v>
      </c>
      <c r="O49" s="5" t="s">
        <v>82</v>
      </c>
      <c r="P49" s="6" t="s">
        <v>83</v>
      </c>
    </row>
    <row r="50" spans="1:16" ht="30">
      <c r="A50" s="11">
        <v>45</v>
      </c>
      <c r="B50" s="5" t="s">
        <v>822</v>
      </c>
      <c r="C50" s="5" t="s">
        <v>823</v>
      </c>
      <c r="D50" s="5" t="s">
        <v>529</v>
      </c>
      <c r="E50" s="5" t="s">
        <v>824</v>
      </c>
      <c r="F50" s="5" t="s">
        <v>825</v>
      </c>
      <c r="G50" s="5" t="s">
        <v>826</v>
      </c>
      <c r="H50" s="5" t="s">
        <v>39</v>
      </c>
      <c r="I50" s="5" t="s">
        <v>39</v>
      </c>
      <c r="J50" s="5" t="s">
        <v>827</v>
      </c>
      <c r="K50" s="5" t="s">
        <v>828</v>
      </c>
      <c r="L50" s="5" t="s">
        <v>39</v>
      </c>
      <c r="M50" s="5" t="s">
        <v>39</v>
      </c>
      <c r="N50" s="5" t="s">
        <v>160</v>
      </c>
      <c r="O50" s="5" t="s">
        <v>829</v>
      </c>
      <c r="P50" s="6" t="s">
        <v>830</v>
      </c>
    </row>
    <row r="51" spans="1:16" ht="30">
      <c r="A51" s="11">
        <v>46</v>
      </c>
      <c r="B51" s="5" t="s">
        <v>32</v>
      </c>
      <c r="C51" s="5" t="s">
        <v>33</v>
      </c>
      <c r="D51" s="5" t="s">
        <v>34</v>
      </c>
      <c r="E51" s="5" t="s">
        <v>35</v>
      </c>
      <c r="F51" s="5" t="s">
        <v>36</v>
      </c>
      <c r="G51" s="5" t="s">
        <v>38</v>
      </c>
      <c r="H51" s="5" t="s">
        <v>39</v>
      </c>
      <c r="I51" s="5" t="s">
        <v>39</v>
      </c>
      <c r="J51" s="5" t="s">
        <v>40</v>
      </c>
      <c r="K51" s="5" t="s">
        <v>41</v>
      </c>
      <c r="L51" s="5" t="s">
        <v>42</v>
      </c>
      <c r="M51" s="5" t="s">
        <v>43</v>
      </c>
      <c r="N51" s="5" t="s">
        <v>44</v>
      </c>
      <c r="O51" s="5" t="s">
        <v>45</v>
      </c>
      <c r="P51" s="6" t="s">
        <v>46</v>
      </c>
    </row>
    <row r="52" spans="1:16" ht="45">
      <c r="A52" s="11">
        <v>47</v>
      </c>
      <c r="B52" s="5" t="s">
        <v>439</v>
      </c>
      <c r="C52" s="5" t="s">
        <v>440</v>
      </c>
      <c r="D52" s="5" t="s">
        <v>34</v>
      </c>
      <c r="E52" s="5" t="s">
        <v>441</v>
      </c>
      <c r="F52" s="5" t="s">
        <v>442</v>
      </c>
      <c r="G52" s="5" t="s">
        <v>38</v>
      </c>
      <c r="H52" s="5" t="s">
        <v>39</v>
      </c>
      <c r="I52" s="5" t="s">
        <v>39</v>
      </c>
      <c r="J52" s="5" t="s">
        <v>443</v>
      </c>
      <c r="K52" s="5" t="s">
        <v>54</v>
      </c>
      <c r="L52" s="5" t="s">
        <v>39</v>
      </c>
      <c r="M52" s="5" t="s">
        <v>444</v>
      </c>
      <c r="N52" s="5" t="s">
        <v>44</v>
      </c>
      <c r="O52" s="5" t="s">
        <v>445</v>
      </c>
      <c r="P52" s="6" t="s">
        <v>446</v>
      </c>
    </row>
    <row r="53" spans="1:16" ht="60">
      <c r="A53" s="11">
        <v>48</v>
      </c>
      <c r="B53" s="5" t="s">
        <v>209</v>
      </c>
      <c r="C53" s="5" t="s">
        <v>210</v>
      </c>
      <c r="D53" s="5" t="s">
        <v>34</v>
      </c>
      <c r="E53" s="5" t="s">
        <v>211</v>
      </c>
      <c r="F53" s="5" t="s">
        <v>212</v>
      </c>
      <c r="G53" s="5" t="s">
        <v>213</v>
      </c>
      <c r="H53" s="5" t="s">
        <v>39</v>
      </c>
      <c r="I53" s="5" t="s">
        <v>39</v>
      </c>
      <c r="J53" s="5" t="s">
        <v>214</v>
      </c>
      <c r="K53" s="5" t="s">
        <v>215</v>
      </c>
      <c r="L53" s="5" t="s">
        <v>216</v>
      </c>
      <c r="M53" s="5" t="s">
        <v>39</v>
      </c>
      <c r="N53" s="5" t="s">
        <v>44</v>
      </c>
      <c r="O53" s="5" t="s">
        <v>217</v>
      </c>
      <c r="P53" s="6" t="s">
        <v>218</v>
      </c>
    </row>
    <row r="54" spans="1:16" ht="45">
      <c r="A54" s="11">
        <v>49</v>
      </c>
      <c r="B54" s="5" t="s">
        <v>609</v>
      </c>
      <c r="C54" s="5" t="s">
        <v>610</v>
      </c>
      <c r="D54" s="5" t="s">
        <v>512</v>
      </c>
      <c r="E54" s="5" t="s">
        <v>611</v>
      </c>
      <c r="F54" s="5" t="s">
        <v>425</v>
      </c>
      <c r="G54" s="5" t="s">
        <v>612</v>
      </c>
      <c r="H54" s="5" t="s">
        <v>39</v>
      </c>
      <c r="I54" s="5" t="s">
        <v>39</v>
      </c>
      <c r="J54" s="5" t="s">
        <v>613</v>
      </c>
      <c r="K54" s="5" t="s">
        <v>614</v>
      </c>
      <c r="L54" s="5" t="s">
        <v>57</v>
      </c>
      <c r="M54" s="5" t="s">
        <v>39</v>
      </c>
      <c r="N54" s="5" t="s">
        <v>39</v>
      </c>
      <c r="O54" s="5" t="s">
        <v>317</v>
      </c>
      <c r="P54" s="6" t="s">
        <v>317</v>
      </c>
    </row>
    <row r="55" spans="1:16" ht="45">
      <c r="A55" s="11">
        <v>50</v>
      </c>
      <c r="B55" s="5" t="s">
        <v>123</v>
      </c>
      <c r="C55" s="5" t="s">
        <v>219</v>
      </c>
      <c r="D55" s="5" t="s">
        <v>34</v>
      </c>
      <c r="E55" s="5" t="s">
        <v>220</v>
      </c>
      <c r="F55" s="5" t="s">
        <v>221</v>
      </c>
      <c r="G55" s="5" t="s">
        <v>222</v>
      </c>
      <c r="H55" s="5" t="s">
        <v>39</v>
      </c>
      <c r="I55" s="5" t="s">
        <v>39</v>
      </c>
      <c r="J55" s="5" t="s">
        <v>223</v>
      </c>
      <c r="K55" s="5" t="s">
        <v>116</v>
      </c>
      <c r="L55" s="5" t="s">
        <v>42</v>
      </c>
      <c r="M55" s="5" t="s">
        <v>39</v>
      </c>
      <c r="N55" s="5" t="s">
        <v>44</v>
      </c>
      <c r="O55" s="5" t="s">
        <v>224</v>
      </c>
      <c r="P55" s="6" t="s">
        <v>225</v>
      </c>
    </row>
    <row r="56" spans="1:16" ht="45">
      <c r="A56" s="11">
        <v>51</v>
      </c>
      <c r="B56" s="5" t="s">
        <v>275</v>
      </c>
      <c r="C56" s="5" t="s">
        <v>276</v>
      </c>
      <c r="D56" s="5" t="s">
        <v>34</v>
      </c>
      <c r="E56" s="5" t="s">
        <v>277</v>
      </c>
      <c r="F56" s="5" t="s">
        <v>278</v>
      </c>
      <c r="G56" s="5" t="s">
        <v>279</v>
      </c>
      <c r="H56" s="5" t="s">
        <v>39</v>
      </c>
      <c r="I56" s="5" t="s">
        <v>280</v>
      </c>
      <c r="J56" s="5" t="s">
        <v>281</v>
      </c>
      <c r="K56" s="5" t="s">
        <v>134</v>
      </c>
      <c r="L56" s="5" t="s">
        <v>39</v>
      </c>
      <c r="M56" s="5" t="s">
        <v>39</v>
      </c>
      <c r="N56" s="5" t="s">
        <v>44</v>
      </c>
      <c r="O56" s="5" t="s">
        <v>282</v>
      </c>
      <c r="P56" s="6" t="s">
        <v>283</v>
      </c>
    </row>
    <row r="57" spans="1:16" ht="45.75" thickBot="1">
      <c r="A57" s="12">
        <v>52</v>
      </c>
      <c r="B57" s="7" t="s">
        <v>47</v>
      </c>
      <c r="C57" s="7" t="s">
        <v>48</v>
      </c>
      <c r="D57" s="7" t="s">
        <v>34</v>
      </c>
      <c r="E57" s="7" t="s">
        <v>49</v>
      </c>
      <c r="F57" s="7" t="s">
        <v>50</v>
      </c>
      <c r="G57" s="7" t="s">
        <v>51</v>
      </c>
      <c r="H57" s="7" t="s">
        <v>39</v>
      </c>
      <c r="I57" s="7" t="s">
        <v>52</v>
      </c>
      <c r="J57" s="7" t="s">
        <v>53</v>
      </c>
      <c r="K57" s="7" t="s">
        <v>54</v>
      </c>
      <c r="L57" s="7" t="s">
        <v>39</v>
      </c>
      <c r="M57" s="7" t="s">
        <v>39</v>
      </c>
      <c r="N57" s="7" t="s">
        <v>44</v>
      </c>
      <c r="O57" s="7" t="s">
        <v>55</v>
      </c>
      <c r="P57" s="8" t="s">
        <v>56</v>
      </c>
    </row>
    <row r="58" spans="1:16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</sheetData>
  <phoneticPr fontId="2" type="noConversion"/>
  <pageMargins left="0.57999999999999996" right="0.5" top="0.49" bottom="0.71" header="0.34" footer="0.5"/>
  <pageSetup paperSize="9" scale="87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R9"/>
  <sheetViews>
    <sheetView workbookViewId="0">
      <selection activeCell="E15" sqref="E15"/>
    </sheetView>
  </sheetViews>
  <sheetFormatPr defaultRowHeight="15" outlineLevelCol="1"/>
  <cols>
    <col min="1" max="1" width="6.140625" style="4" customWidth="1"/>
    <col min="2" max="2" width="3.85546875" customWidth="1"/>
    <col min="3" max="3" width="15.42578125" customWidth="1"/>
    <col min="5" max="5" width="79.7109375" customWidth="1"/>
    <col min="6" max="10" width="0" hidden="1" customWidth="1" outlineLevel="1"/>
    <col min="11" max="11" width="24.5703125" hidden="1" customWidth="1" outlineLevel="1"/>
    <col min="12" max="12" width="7.140625" hidden="1" customWidth="1" outlineLevel="1"/>
    <col min="13" max="13" width="7" hidden="1" customWidth="1" outlineLevel="1"/>
    <col min="14" max="14" width="6.7109375" hidden="1" customWidth="1" outlineLevel="1"/>
    <col min="15" max="17" width="0" hidden="1" customWidth="1" outlineLevel="1"/>
    <col min="18" max="18" width="9.140625" collapsed="1"/>
  </cols>
  <sheetData>
    <row r="3" spans="1:17" ht="15.75" thickBot="1"/>
    <row r="4" spans="1:17" ht="32.25" thickBot="1">
      <c r="A4" s="22" t="s">
        <v>949</v>
      </c>
      <c r="B4" s="23" t="s">
        <v>934</v>
      </c>
      <c r="C4" s="23" t="s">
        <v>935</v>
      </c>
      <c r="D4" s="23" t="s">
        <v>936</v>
      </c>
      <c r="E4" s="23" t="s">
        <v>937</v>
      </c>
      <c r="F4" s="23" t="s">
        <v>938</v>
      </c>
      <c r="G4" s="23" t="s">
        <v>939</v>
      </c>
      <c r="H4" s="23" t="s">
        <v>940</v>
      </c>
      <c r="I4" s="23" t="s">
        <v>948</v>
      </c>
      <c r="J4" s="23" t="s">
        <v>941</v>
      </c>
      <c r="K4" s="23" t="s">
        <v>942</v>
      </c>
      <c r="L4" s="23" t="s">
        <v>943</v>
      </c>
      <c r="M4" s="23" t="s">
        <v>944</v>
      </c>
      <c r="N4" s="23" t="s">
        <v>945</v>
      </c>
      <c r="O4" s="23" t="s">
        <v>946</v>
      </c>
      <c r="P4" s="23" t="s">
        <v>947</v>
      </c>
      <c r="Q4" s="24"/>
    </row>
    <row r="5" spans="1:17" s="4" customFormat="1" ht="30" customHeight="1">
      <c r="A5" s="16">
        <v>1</v>
      </c>
      <c r="B5" s="17" t="s">
        <v>92</v>
      </c>
      <c r="C5" s="17" t="s">
        <v>173</v>
      </c>
      <c r="D5" s="17" t="s">
        <v>34</v>
      </c>
      <c r="E5" s="17" t="s">
        <v>174</v>
      </c>
      <c r="F5" s="17" t="s">
        <v>175</v>
      </c>
      <c r="G5" s="17" t="s">
        <v>61</v>
      </c>
      <c r="H5" s="17" t="s">
        <v>176</v>
      </c>
      <c r="I5" s="17" t="s">
        <v>39</v>
      </c>
      <c r="J5" s="17" t="s">
        <v>177</v>
      </c>
      <c r="K5" s="17" t="s">
        <v>178</v>
      </c>
      <c r="L5" s="17" t="s">
        <v>179</v>
      </c>
      <c r="M5" s="17" t="s">
        <v>39</v>
      </c>
      <c r="N5" s="17" t="s">
        <v>39</v>
      </c>
      <c r="O5" s="17" t="s">
        <v>44</v>
      </c>
      <c r="P5" s="17" t="s">
        <v>180</v>
      </c>
      <c r="Q5" s="18" t="s">
        <v>181</v>
      </c>
    </row>
    <row r="6" spans="1:17" s="4" customFormat="1" ht="45">
      <c r="A6" s="14">
        <v>2</v>
      </c>
      <c r="B6" s="5" t="s">
        <v>231</v>
      </c>
      <c r="C6" s="5" t="s">
        <v>232</v>
      </c>
      <c r="D6" s="5" t="s">
        <v>34</v>
      </c>
      <c r="E6" s="5" t="s">
        <v>233</v>
      </c>
      <c r="F6" s="5" t="s">
        <v>234</v>
      </c>
      <c r="G6" s="5" t="s">
        <v>61</v>
      </c>
      <c r="H6" s="5" t="s">
        <v>176</v>
      </c>
      <c r="I6" s="5" t="s">
        <v>235</v>
      </c>
      <c r="J6" s="5" t="s">
        <v>39</v>
      </c>
      <c r="K6" s="5" t="s">
        <v>178</v>
      </c>
      <c r="L6" s="5" t="s">
        <v>47</v>
      </c>
      <c r="M6" s="5" t="s">
        <v>39</v>
      </c>
      <c r="N6" s="5" t="s">
        <v>39</v>
      </c>
      <c r="O6" s="5" t="s">
        <v>44</v>
      </c>
      <c r="P6" s="5" t="s">
        <v>236</v>
      </c>
      <c r="Q6" s="6" t="s">
        <v>236</v>
      </c>
    </row>
    <row r="7" spans="1:17" s="4" customFormat="1" ht="45">
      <c r="A7" s="14">
        <v>3</v>
      </c>
      <c r="B7" s="5" t="s">
        <v>404</v>
      </c>
      <c r="C7" s="5" t="s">
        <v>405</v>
      </c>
      <c r="D7" s="5" t="s">
        <v>34</v>
      </c>
      <c r="E7" s="5" t="s">
        <v>406</v>
      </c>
      <c r="F7" s="5" t="s">
        <v>234</v>
      </c>
      <c r="G7" s="5" t="s">
        <v>61</v>
      </c>
      <c r="H7" s="5" t="s">
        <v>176</v>
      </c>
      <c r="I7" s="5" t="s">
        <v>235</v>
      </c>
      <c r="J7" s="5" t="s">
        <v>39</v>
      </c>
      <c r="K7" s="5" t="s">
        <v>407</v>
      </c>
      <c r="L7" s="5" t="s">
        <v>182</v>
      </c>
      <c r="M7" s="5" t="s">
        <v>39</v>
      </c>
      <c r="N7" s="5" t="s">
        <v>39</v>
      </c>
      <c r="O7" s="5" t="s">
        <v>408</v>
      </c>
      <c r="P7" s="5" t="s">
        <v>409</v>
      </c>
      <c r="Q7" s="6" t="s">
        <v>409</v>
      </c>
    </row>
    <row r="8" spans="1:17" s="4" customFormat="1" ht="45">
      <c r="A8" s="14">
        <v>4</v>
      </c>
      <c r="B8" s="5" t="s">
        <v>540</v>
      </c>
      <c r="C8" s="5" t="s">
        <v>541</v>
      </c>
      <c r="D8" s="5" t="s">
        <v>512</v>
      </c>
      <c r="E8" s="5" t="s">
        <v>542</v>
      </c>
      <c r="F8" s="5" t="s">
        <v>543</v>
      </c>
      <c r="G8" s="5" t="s">
        <v>61</v>
      </c>
      <c r="H8" s="5" t="s">
        <v>176</v>
      </c>
      <c r="I8" s="5" t="s">
        <v>39</v>
      </c>
      <c r="J8" s="5" t="s">
        <v>544</v>
      </c>
      <c r="K8" s="5" t="s">
        <v>39</v>
      </c>
      <c r="L8" s="5" t="s">
        <v>61</v>
      </c>
      <c r="M8" s="5" t="s">
        <v>39</v>
      </c>
      <c r="N8" s="5" t="s">
        <v>39</v>
      </c>
      <c r="O8" s="5" t="s">
        <v>39</v>
      </c>
      <c r="P8" s="5" t="s">
        <v>545</v>
      </c>
      <c r="Q8" s="6" t="s">
        <v>546</v>
      </c>
    </row>
    <row r="9" spans="1:17" s="4" customFormat="1" ht="45.75" thickBot="1">
      <c r="A9" s="15">
        <v>5</v>
      </c>
      <c r="B9" s="7" t="s">
        <v>831</v>
      </c>
      <c r="C9" s="7" t="s">
        <v>832</v>
      </c>
      <c r="D9" s="7" t="s">
        <v>529</v>
      </c>
      <c r="E9" s="7" t="s">
        <v>833</v>
      </c>
      <c r="F9" s="7" t="s">
        <v>834</v>
      </c>
      <c r="G9" s="7" t="s">
        <v>61</v>
      </c>
      <c r="H9" s="7" t="s">
        <v>176</v>
      </c>
      <c r="I9" s="7" t="s">
        <v>835</v>
      </c>
      <c r="J9" s="7" t="s">
        <v>39</v>
      </c>
      <c r="K9" s="7" t="s">
        <v>836</v>
      </c>
      <c r="L9" s="7" t="s">
        <v>837</v>
      </c>
      <c r="M9" s="7" t="s">
        <v>838</v>
      </c>
      <c r="N9" s="7" t="s">
        <v>39</v>
      </c>
      <c r="O9" s="7" t="s">
        <v>44</v>
      </c>
      <c r="P9" s="7" t="s">
        <v>839</v>
      </c>
      <c r="Q9" s="8" t="s">
        <v>839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Q6"/>
  <sheetViews>
    <sheetView workbookViewId="0">
      <selection activeCell="S4" sqref="S4"/>
    </sheetView>
  </sheetViews>
  <sheetFormatPr defaultRowHeight="15" outlineLevelCol="1"/>
  <cols>
    <col min="5" max="5" width="21.7109375" customWidth="1"/>
    <col min="6" max="6" width="0" hidden="1" customWidth="1" outlineLevel="1"/>
    <col min="7" max="7" width="18.42578125" hidden="1" customWidth="1" outlineLevel="1"/>
    <col min="8" max="16" width="0" hidden="1" customWidth="1" outlineLevel="1"/>
    <col min="17" max="17" width="9.140625" collapsed="1"/>
  </cols>
  <sheetData>
    <row r="3" spans="1:16" ht="15.75" thickBot="1"/>
    <row r="4" spans="1:16" s="4" customFormat="1" ht="32.25" thickBot="1">
      <c r="A4" s="21" t="s">
        <v>949</v>
      </c>
      <c r="B4" s="28" t="s">
        <v>934</v>
      </c>
      <c r="C4" s="28" t="s">
        <v>935</v>
      </c>
      <c r="D4" s="28" t="s">
        <v>936</v>
      </c>
      <c r="E4" s="28" t="s">
        <v>937</v>
      </c>
      <c r="F4" s="28" t="s">
        <v>938</v>
      </c>
      <c r="G4" s="28" t="s">
        <v>939</v>
      </c>
      <c r="H4" s="28" t="s">
        <v>940</v>
      </c>
      <c r="I4" s="28" t="s">
        <v>948</v>
      </c>
      <c r="J4" s="28" t="s">
        <v>941</v>
      </c>
      <c r="K4" s="28" t="s">
        <v>942</v>
      </c>
      <c r="L4" s="28" t="s">
        <v>943</v>
      </c>
      <c r="M4" s="28" t="s">
        <v>944</v>
      </c>
      <c r="N4" s="28" t="s">
        <v>945</v>
      </c>
      <c r="O4" s="28" t="s">
        <v>946</v>
      </c>
      <c r="P4" s="29" t="s">
        <v>947</v>
      </c>
    </row>
    <row r="5" spans="1:16" s="4" customFormat="1" ht="60">
      <c r="A5" s="16">
        <v>1</v>
      </c>
      <c r="B5" s="17" t="s">
        <v>290</v>
      </c>
      <c r="C5" s="17" t="s">
        <v>291</v>
      </c>
      <c r="D5" s="17" t="s">
        <v>34</v>
      </c>
      <c r="E5" s="17" t="s">
        <v>292</v>
      </c>
      <c r="F5" s="17" t="s">
        <v>293</v>
      </c>
      <c r="G5" s="17" t="s">
        <v>294</v>
      </c>
      <c r="H5" s="17" t="s">
        <v>295</v>
      </c>
      <c r="I5" s="17" t="s">
        <v>39</v>
      </c>
      <c r="J5" s="17" t="s">
        <v>296</v>
      </c>
      <c r="K5" s="17" t="s">
        <v>297</v>
      </c>
      <c r="L5" s="17" t="s">
        <v>39</v>
      </c>
      <c r="M5" s="17" t="s">
        <v>39</v>
      </c>
      <c r="N5" s="17" t="s">
        <v>298</v>
      </c>
      <c r="O5" s="17" t="s">
        <v>299</v>
      </c>
      <c r="P5" s="18" t="s">
        <v>300</v>
      </c>
    </row>
    <row r="6" spans="1:16" s="4" customFormat="1" ht="60.75" thickBot="1">
      <c r="A6" s="15">
        <v>2</v>
      </c>
      <c r="B6" s="7" t="s">
        <v>840</v>
      </c>
      <c r="C6" s="7" t="s">
        <v>841</v>
      </c>
      <c r="D6" s="7" t="s">
        <v>529</v>
      </c>
      <c r="E6" s="7" t="s">
        <v>842</v>
      </c>
      <c r="F6" s="7" t="s">
        <v>293</v>
      </c>
      <c r="G6" s="7" t="s">
        <v>294</v>
      </c>
      <c r="H6" s="7" t="s">
        <v>295</v>
      </c>
      <c r="I6" s="7" t="s">
        <v>39</v>
      </c>
      <c r="J6" s="7" t="s">
        <v>843</v>
      </c>
      <c r="K6" s="7" t="s">
        <v>47</v>
      </c>
      <c r="L6" s="7" t="s">
        <v>39</v>
      </c>
      <c r="M6" s="7" t="s">
        <v>39</v>
      </c>
      <c r="N6" s="7" t="s">
        <v>298</v>
      </c>
      <c r="O6" s="7" t="s">
        <v>844</v>
      </c>
      <c r="P6" s="8" t="s">
        <v>844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Q5"/>
  <sheetViews>
    <sheetView workbookViewId="0">
      <selection activeCell="V10" sqref="V10"/>
    </sheetView>
  </sheetViews>
  <sheetFormatPr defaultRowHeight="15" outlineLevelCol="1"/>
  <cols>
    <col min="1" max="1" width="6.7109375" customWidth="1"/>
    <col min="2" max="4" width="9.140625" style="4"/>
    <col min="5" max="5" width="22.42578125" style="4" customWidth="1"/>
    <col min="6" max="6" width="0" style="4" hidden="1" customWidth="1" outlineLevel="1"/>
    <col min="7" max="7" width="11.85546875" style="4" hidden="1" customWidth="1" outlineLevel="1"/>
    <col min="8" max="9" width="0" style="4" hidden="1" customWidth="1" outlineLevel="1"/>
    <col min="10" max="10" width="14" style="4" hidden="1" customWidth="1" outlineLevel="1"/>
    <col min="11" max="16" width="0" style="4" hidden="1" customWidth="1" outlineLevel="1"/>
    <col min="17" max="17" width="9.140625" collapsed="1"/>
  </cols>
  <sheetData>
    <row r="3" spans="1:16" ht="15.75" thickBot="1"/>
    <row r="4" spans="1:16" s="4" customFormat="1" ht="32.25" thickBot="1">
      <c r="A4" s="21" t="s">
        <v>949</v>
      </c>
      <c r="B4" s="28" t="s">
        <v>934</v>
      </c>
      <c r="C4" s="28" t="s">
        <v>935</v>
      </c>
      <c r="D4" s="28" t="s">
        <v>936</v>
      </c>
      <c r="E4" s="28" t="s">
        <v>937</v>
      </c>
      <c r="F4" s="28" t="s">
        <v>938</v>
      </c>
      <c r="G4" s="28" t="s">
        <v>939</v>
      </c>
      <c r="H4" s="28" t="s">
        <v>940</v>
      </c>
      <c r="I4" s="28" t="s">
        <v>948</v>
      </c>
      <c r="J4" s="28" t="s">
        <v>941</v>
      </c>
      <c r="K4" s="28" t="s">
        <v>942</v>
      </c>
      <c r="L4" s="28" t="s">
        <v>943</v>
      </c>
      <c r="M4" s="28" t="s">
        <v>944</v>
      </c>
      <c r="N4" s="28" t="s">
        <v>945</v>
      </c>
      <c r="O4" s="28" t="s">
        <v>946</v>
      </c>
      <c r="P4" s="29" t="s">
        <v>947</v>
      </c>
    </row>
    <row r="5" spans="1:16" s="4" customFormat="1" ht="124.5" customHeight="1" thickBot="1">
      <c r="A5" s="30" t="s">
        <v>951</v>
      </c>
      <c r="B5" s="31" t="s">
        <v>116</v>
      </c>
      <c r="C5" s="31" t="s">
        <v>117</v>
      </c>
      <c r="D5" s="31" t="s">
        <v>98</v>
      </c>
      <c r="E5" s="31" t="s">
        <v>118</v>
      </c>
      <c r="F5" s="31" t="s">
        <v>119</v>
      </c>
      <c r="G5" s="31" t="s">
        <v>120</v>
      </c>
      <c r="H5" s="31" t="s">
        <v>121</v>
      </c>
      <c r="I5" s="31" t="s">
        <v>39</v>
      </c>
      <c r="J5" s="31" t="s">
        <v>122</v>
      </c>
      <c r="K5" s="31" t="s">
        <v>123</v>
      </c>
      <c r="L5" s="31" t="s">
        <v>39</v>
      </c>
      <c r="M5" s="31" t="s">
        <v>39</v>
      </c>
      <c r="N5" s="31" t="s">
        <v>124</v>
      </c>
      <c r="O5" s="31" t="s">
        <v>125</v>
      </c>
      <c r="P5" s="32" t="s">
        <v>126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Q5"/>
  <sheetViews>
    <sheetView workbookViewId="0">
      <selection activeCell="U28" sqref="U28"/>
    </sheetView>
  </sheetViews>
  <sheetFormatPr defaultRowHeight="15" outlineLevelCol="1"/>
  <cols>
    <col min="1" max="1" width="9.140625" style="54"/>
    <col min="2" max="3" width="9.140625" style="4"/>
    <col min="4" max="4" width="14.140625" style="4" customWidth="1"/>
    <col min="5" max="5" width="23.85546875" style="4" customWidth="1"/>
    <col min="6" max="7" width="0" style="4" hidden="1" customWidth="1" outlineLevel="1"/>
    <col min="8" max="8" width="14.5703125" style="4" hidden="1" customWidth="1" outlineLevel="1"/>
    <col min="9" max="9" width="13.140625" style="4" hidden="1" customWidth="1" outlineLevel="1"/>
    <col min="10" max="16" width="0" style="4" hidden="1" customWidth="1" outlineLevel="1"/>
    <col min="17" max="17" width="9.140625" collapsed="1"/>
  </cols>
  <sheetData>
    <row r="3" spans="1:16" ht="15.75" thickBot="1"/>
    <row r="4" spans="1:16" s="4" customFormat="1" ht="25.5" customHeight="1">
      <c r="A4" s="51" t="s">
        <v>949</v>
      </c>
      <c r="B4" s="48" t="s">
        <v>934</v>
      </c>
      <c r="C4" s="48" t="s">
        <v>935</v>
      </c>
      <c r="D4" s="48" t="s">
        <v>936</v>
      </c>
      <c r="E4" s="48" t="s">
        <v>937</v>
      </c>
      <c r="F4" s="48" t="s">
        <v>938</v>
      </c>
      <c r="G4" s="48" t="s">
        <v>939</v>
      </c>
      <c r="H4" s="48" t="s">
        <v>940</v>
      </c>
      <c r="I4" s="48" t="s">
        <v>948</v>
      </c>
      <c r="J4" s="48" t="s">
        <v>941</v>
      </c>
      <c r="K4" s="48" t="s">
        <v>942</v>
      </c>
      <c r="L4" s="48" t="s">
        <v>943</v>
      </c>
      <c r="M4" s="48" t="s">
        <v>944</v>
      </c>
      <c r="N4" s="48" t="s">
        <v>945</v>
      </c>
      <c r="O4" s="48" t="s">
        <v>946</v>
      </c>
      <c r="P4" s="49" t="s">
        <v>947</v>
      </c>
    </row>
    <row r="5" spans="1:16" s="4" customFormat="1" ht="75" customHeight="1" thickBot="1">
      <c r="A5" s="55">
        <v>1</v>
      </c>
      <c r="B5" s="7" t="s">
        <v>322</v>
      </c>
      <c r="C5" s="7" t="s">
        <v>323</v>
      </c>
      <c r="D5" s="7" t="s">
        <v>34</v>
      </c>
      <c r="E5" s="7" t="s">
        <v>324</v>
      </c>
      <c r="F5" s="7" t="s">
        <v>325</v>
      </c>
      <c r="G5" s="7" t="s">
        <v>326</v>
      </c>
      <c r="H5" s="7" t="s">
        <v>327</v>
      </c>
      <c r="I5" s="7" t="s">
        <v>39</v>
      </c>
      <c r="J5" s="7" t="s">
        <v>328</v>
      </c>
      <c r="K5" s="7" t="s">
        <v>329</v>
      </c>
      <c r="L5" s="7" t="s">
        <v>39</v>
      </c>
      <c r="M5" s="7" t="s">
        <v>39</v>
      </c>
      <c r="N5" s="7" t="s">
        <v>330</v>
      </c>
      <c r="O5" s="7" t="s">
        <v>331</v>
      </c>
      <c r="P5" s="8" t="s">
        <v>332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Q8"/>
  <sheetViews>
    <sheetView workbookViewId="0">
      <selection activeCell="U7" sqref="U7"/>
    </sheetView>
  </sheetViews>
  <sheetFormatPr defaultRowHeight="15" outlineLevelCol="1"/>
  <cols>
    <col min="1" max="1" width="7.42578125" customWidth="1"/>
    <col min="2" max="4" width="9.140625" style="4"/>
    <col min="5" max="5" width="27.28515625" style="4" customWidth="1"/>
    <col min="6" max="9" width="0" style="4" hidden="1" customWidth="1" outlineLevel="1"/>
    <col min="10" max="10" width="13.5703125" style="4" hidden="1" customWidth="1" outlineLevel="1"/>
    <col min="11" max="16" width="0" style="4" hidden="1" customWidth="1" outlineLevel="1"/>
    <col min="17" max="17" width="9.140625" collapsed="1"/>
  </cols>
  <sheetData>
    <row r="3" spans="1:16" ht="15.75" thickBot="1"/>
    <row r="4" spans="1:16" s="4" customFormat="1" ht="30.75" thickBot="1">
      <c r="A4" s="25" t="s">
        <v>949</v>
      </c>
      <c r="B4" s="26" t="s">
        <v>934</v>
      </c>
      <c r="C4" s="26" t="s">
        <v>935</v>
      </c>
      <c r="D4" s="26" t="s">
        <v>936</v>
      </c>
      <c r="E4" s="26" t="s">
        <v>937</v>
      </c>
      <c r="F4" s="26" t="s">
        <v>938</v>
      </c>
      <c r="G4" s="26" t="s">
        <v>939</v>
      </c>
      <c r="H4" s="26" t="s">
        <v>940</v>
      </c>
      <c r="I4" s="26" t="s">
        <v>948</v>
      </c>
      <c r="J4" s="26" t="s">
        <v>941</v>
      </c>
      <c r="K4" s="26" t="s">
        <v>942</v>
      </c>
      <c r="L4" s="26" t="s">
        <v>943</v>
      </c>
      <c r="M4" s="26" t="s">
        <v>944</v>
      </c>
      <c r="N4" s="26" t="s">
        <v>945</v>
      </c>
      <c r="O4" s="26" t="s">
        <v>946</v>
      </c>
      <c r="P4" s="27" t="s">
        <v>947</v>
      </c>
    </row>
    <row r="5" spans="1:16" s="4" customFormat="1" ht="113.25" customHeight="1">
      <c r="A5" s="33">
        <v>1</v>
      </c>
      <c r="B5" s="17" t="s">
        <v>163</v>
      </c>
      <c r="C5" s="17" t="s">
        <v>164</v>
      </c>
      <c r="D5" s="17" t="s">
        <v>98</v>
      </c>
      <c r="E5" s="17" t="s">
        <v>165</v>
      </c>
      <c r="F5" s="17" t="s">
        <v>166</v>
      </c>
      <c r="G5" s="17" t="s">
        <v>167</v>
      </c>
      <c r="H5" s="17" t="s">
        <v>168</v>
      </c>
      <c r="I5" s="17" t="s">
        <v>39</v>
      </c>
      <c r="J5" s="17" t="s">
        <v>169</v>
      </c>
      <c r="K5" s="17" t="s">
        <v>32</v>
      </c>
      <c r="L5" s="17" t="s">
        <v>39</v>
      </c>
      <c r="M5" s="17" t="s">
        <v>39</v>
      </c>
      <c r="N5" s="17" t="s">
        <v>170</v>
      </c>
      <c r="O5" s="17" t="s">
        <v>171</v>
      </c>
      <c r="P5" s="18" t="s">
        <v>172</v>
      </c>
    </row>
    <row r="6" spans="1:16" s="4" customFormat="1" ht="83.25" customHeight="1">
      <c r="A6" s="33">
        <v>2</v>
      </c>
      <c r="B6" s="5" t="s">
        <v>363</v>
      </c>
      <c r="C6" s="5" t="s">
        <v>364</v>
      </c>
      <c r="D6" s="5" t="s">
        <v>34</v>
      </c>
      <c r="E6" s="5" t="s">
        <v>365</v>
      </c>
      <c r="F6" s="5" t="s">
        <v>166</v>
      </c>
      <c r="G6" s="5" t="s">
        <v>167</v>
      </c>
      <c r="H6" s="5" t="s">
        <v>168</v>
      </c>
      <c r="I6" s="5" t="s">
        <v>39</v>
      </c>
      <c r="J6" s="5" t="s">
        <v>366</v>
      </c>
      <c r="K6" s="5" t="s">
        <v>134</v>
      </c>
      <c r="L6" s="5" t="s">
        <v>39</v>
      </c>
      <c r="M6" s="5" t="s">
        <v>39</v>
      </c>
      <c r="N6" s="5" t="s">
        <v>170</v>
      </c>
      <c r="O6" s="5" t="s">
        <v>367</v>
      </c>
      <c r="P6" s="6" t="s">
        <v>367</v>
      </c>
    </row>
    <row r="7" spans="1:16" s="4" customFormat="1" ht="65.25" customHeight="1">
      <c r="A7" s="33">
        <v>3</v>
      </c>
      <c r="B7" s="5" t="s">
        <v>463</v>
      </c>
      <c r="C7" s="5" t="s">
        <v>464</v>
      </c>
      <c r="D7" s="5" t="s">
        <v>34</v>
      </c>
      <c r="E7" s="5" t="s">
        <v>465</v>
      </c>
      <c r="F7" s="5" t="s">
        <v>166</v>
      </c>
      <c r="G7" s="5" t="s">
        <v>167</v>
      </c>
      <c r="H7" s="5" t="s">
        <v>168</v>
      </c>
      <c r="I7" s="5" t="s">
        <v>39</v>
      </c>
      <c r="J7" s="5" t="s">
        <v>366</v>
      </c>
      <c r="K7" s="5" t="s">
        <v>353</v>
      </c>
      <c r="L7" s="5" t="s">
        <v>39</v>
      </c>
      <c r="M7" s="5" t="s">
        <v>39</v>
      </c>
      <c r="N7" s="5" t="s">
        <v>170</v>
      </c>
      <c r="O7" s="5" t="s">
        <v>466</v>
      </c>
      <c r="P7" s="6" t="s">
        <v>467</v>
      </c>
    </row>
    <row r="8" spans="1:16" s="4" customFormat="1" ht="70.5" customHeight="1" thickBot="1">
      <c r="A8" s="33">
        <v>4</v>
      </c>
      <c r="B8" s="7" t="s">
        <v>746</v>
      </c>
      <c r="C8" s="7" t="s">
        <v>747</v>
      </c>
      <c r="D8" s="7" t="s">
        <v>512</v>
      </c>
      <c r="E8" s="7" t="s">
        <v>748</v>
      </c>
      <c r="F8" s="7" t="s">
        <v>166</v>
      </c>
      <c r="G8" s="7" t="s">
        <v>167</v>
      </c>
      <c r="H8" s="7" t="s">
        <v>168</v>
      </c>
      <c r="I8" s="7" t="s">
        <v>39</v>
      </c>
      <c r="J8" s="7" t="s">
        <v>366</v>
      </c>
      <c r="K8" s="7" t="s">
        <v>353</v>
      </c>
      <c r="L8" s="7" t="s">
        <v>39</v>
      </c>
      <c r="M8" s="7" t="s">
        <v>39</v>
      </c>
      <c r="N8" s="7" t="s">
        <v>170</v>
      </c>
      <c r="O8" s="7" t="s">
        <v>749</v>
      </c>
      <c r="P8" s="8" t="s">
        <v>749</v>
      </c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Q6"/>
  <sheetViews>
    <sheetView workbookViewId="0">
      <selection activeCell="U8" sqref="U8"/>
    </sheetView>
  </sheetViews>
  <sheetFormatPr defaultRowHeight="15" outlineLevelCol="1"/>
  <cols>
    <col min="2" max="2" width="9.140625" style="4"/>
    <col min="3" max="3" width="13" style="4" customWidth="1"/>
    <col min="4" max="4" width="9.140625" style="4"/>
    <col min="5" max="5" width="17.42578125" style="4" customWidth="1"/>
    <col min="6" max="16" width="0" style="4" hidden="1" customWidth="1" outlineLevel="1"/>
    <col min="17" max="17" width="9.140625" collapsed="1"/>
  </cols>
  <sheetData>
    <row r="2" spans="1:16" ht="15.75" thickBot="1"/>
    <row r="3" spans="1:16" s="4" customFormat="1" ht="32.25" thickBot="1">
      <c r="A3" s="22" t="s">
        <v>950</v>
      </c>
      <c r="B3" s="28" t="s">
        <v>934</v>
      </c>
      <c r="C3" s="28" t="s">
        <v>935</v>
      </c>
      <c r="D3" s="28" t="s">
        <v>936</v>
      </c>
      <c r="E3" s="28" t="s">
        <v>937</v>
      </c>
      <c r="F3" s="28" t="s">
        <v>938</v>
      </c>
      <c r="G3" s="28" t="s">
        <v>939</v>
      </c>
      <c r="H3" s="28" t="s">
        <v>940</v>
      </c>
      <c r="I3" s="28" t="s">
        <v>948</v>
      </c>
      <c r="J3" s="28" t="s">
        <v>941</v>
      </c>
      <c r="K3" s="28" t="s">
        <v>942</v>
      </c>
      <c r="L3" s="28" t="s">
        <v>943</v>
      </c>
      <c r="M3" s="28" t="s">
        <v>944</v>
      </c>
      <c r="N3" s="28" t="s">
        <v>945</v>
      </c>
      <c r="O3" s="28" t="s">
        <v>946</v>
      </c>
      <c r="P3" s="29" t="s">
        <v>947</v>
      </c>
    </row>
    <row r="4" spans="1:16" s="4" customFormat="1" ht="78" customHeight="1">
      <c r="A4" s="33">
        <v>1</v>
      </c>
      <c r="B4" s="17" t="s">
        <v>54</v>
      </c>
      <c r="C4" s="17" t="s">
        <v>67</v>
      </c>
      <c r="D4" s="17" t="s">
        <v>34</v>
      </c>
      <c r="E4" s="17" t="s">
        <v>68</v>
      </c>
      <c r="F4" s="17" t="s">
        <v>69</v>
      </c>
      <c r="G4" s="17" t="s">
        <v>70</v>
      </c>
      <c r="H4" s="17" t="s">
        <v>71</v>
      </c>
      <c r="I4" s="17" t="s">
        <v>39</v>
      </c>
      <c r="J4" s="17" t="s">
        <v>72</v>
      </c>
      <c r="K4" s="17" t="s">
        <v>57</v>
      </c>
      <c r="L4" s="17" t="s">
        <v>39</v>
      </c>
      <c r="M4" s="17" t="s">
        <v>39</v>
      </c>
      <c r="N4" s="17" t="s">
        <v>73</v>
      </c>
      <c r="O4" s="17" t="s">
        <v>74</v>
      </c>
      <c r="P4" s="18" t="s">
        <v>74</v>
      </c>
    </row>
    <row r="5" spans="1:16" s="4" customFormat="1" ht="140.25" customHeight="1">
      <c r="A5" s="34">
        <v>2</v>
      </c>
      <c r="B5" s="5" t="s">
        <v>134</v>
      </c>
      <c r="C5" s="5" t="s">
        <v>135</v>
      </c>
      <c r="D5" s="5" t="s">
        <v>98</v>
      </c>
      <c r="E5" s="5" t="s">
        <v>136</v>
      </c>
      <c r="F5" s="5" t="s">
        <v>137</v>
      </c>
      <c r="G5" s="5" t="s">
        <v>70</v>
      </c>
      <c r="H5" s="5" t="s">
        <v>71</v>
      </c>
      <c r="I5" s="5" t="s">
        <v>39</v>
      </c>
      <c r="J5" s="5" t="s">
        <v>138</v>
      </c>
      <c r="K5" s="5" t="s">
        <v>139</v>
      </c>
      <c r="L5" s="5" t="s">
        <v>39</v>
      </c>
      <c r="M5" s="5" t="s">
        <v>39</v>
      </c>
      <c r="N5" s="5" t="s">
        <v>73</v>
      </c>
      <c r="O5" s="5" t="s">
        <v>140</v>
      </c>
      <c r="P5" s="6" t="s">
        <v>141</v>
      </c>
    </row>
    <row r="6" spans="1:16" s="4" customFormat="1" ht="113.25" customHeight="1" thickBot="1">
      <c r="A6" s="35">
        <v>3</v>
      </c>
      <c r="B6" s="7" t="s">
        <v>372</v>
      </c>
      <c r="C6" s="7" t="s">
        <v>373</v>
      </c>
      <c r="D6" s="7" t="s">
        <v>34</v>
      </c>
      <c r="E6" s="7" t="s">
        <v>374</v>
      </c>
      <c r="F6" s="7" t="s">
        <v>137</v>
      </c>
      <c r="G6" s="7" t="s">
        <v>70</v>
      </c>
      <c r="H6" s="7" t="s">
        <v>71</v>
      </c>
      <c r="I6" s="7" t="s">
        <v>39</v>
      </c>
      <c r="J6" s="7" t="s">
        <v>375</v>
      </c>
      <c r="K6" s="7" t="s">
        <v>290</v>
      </c>
      <c r="L6" s="7" t="s">
        <v>39</v>
      </c>
      <c r="M6" s="7" t="s">
        <v>39</v>
      </c>
      <c r="N6" s="7" t="s">
        <v>73</v>
      </c>
      <c r="O6" s="7" t="s">
        <v>376</v>
      </c>
      <c r="P6" s="8" t="s">
        <v>377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Q6"/>
  <sheetViews>
    <sheetView workbookViewId="0">
      <selection activeCell="S10" sqref="S10"/>
    </sheetView>
  </sheetViews>
  <sheetFormatPr defaultRowHeight="15" outlineLevelCol="1"/>
  <cols>
    <col min="2" max="2" width="6.140625" customWidth="1"/>
    <col min="3" max="3" width="14.7109375" customWidth="1"/>
    <col min="5" max="5" width="29.28515625" customWidth="1"/>
    <col min="6" max="16" width="0" hidden="1" customWidth="1" outlineLevel="1"/>
    <col min="17" max="17" width="9.140625" collapsed="1"/>
  </cols>
  <sheetData>
    <row r="2" spans="1:16" ht="15.75" thickBot="1"/>
    <row r="3" spans="1:16" s="4" customFormat="1" ht="30.75" thickBot="1">
      <c r="A3" s="25" t="s">
        <v>949</v>
      </c>
      <c r="B3" s="26" t="s">
        <v>934</v>
      </c>
      <c r="C3" s="26" t="s">
        <v>935</v>
      </c>
      <c r="D3" s="26" t="s">
        <v>936</v>
      </c>
      <c r="E3" s="26" t="s">
        <v>937</v>
      </c>
      <c r="F3" s="26" t="s">
        <v>938</v>
      </c>
      <c r="G3" s="26" t="s">
        <v>939</v>
      </c>
      <c r="H3" s="26" t="s">
        <v>940</v>
      </c>
      <c r="I3" s="26" t="s">
        <v>948</v>
      </c>
      <c r="J3" s="26" t="s">
        <v>941</v>
      </c>
      <c r="K3" s="26" t="s">
        <v>942</v>
      </c>
      <c r="L3" s="26" t="s">
        <v>943</v>
      </c>
      <c r="M3" s="26" t="s">
        <v>944</v>
      </c>
      <c r="N3" s="26" t="s">
        <v>945</v>
      </c>
      <c r="O3" s="26" t="s">
        <v>946</v>
      </c>
      <c r="P3" s="27" t="s">
        <v>947</v>
      </c>
    </row>
    <row r="4" spans="1:16" s="4" customFormat="1" ht="81.75" customHeight="1">
      <c r="A4" s="33">
        <v>1</v>
      </c>
      <c r="B4" s="17" t="s">
        <v>106</v>
      </c>
      <c r="C4" s="17" t="s">
        <v>107</v>
      </c>
      <c r="D4" s="17" t="s">
        <v>98</v>
      </c>
      <c r="E4" s="17" t="s">
        <v>108</v>
      </c>
      <c r="F4" s="17" t="s">
        <v>109</v>
      </c>
      <c r="G4" s="17" t="s">
        <v>110</v>
      </c>
      <c r="H4" s="17" t="s">
        <v>111</v>
      </c>
      <c r="I4" s="17" t="s">
        <v>39</v>
      </c>
      <c r="J4" s="17" t="s">
        <v>112</v>
      </c>
      <c r="K4" s="17" t="s">
        <v>32</v>
      </c>
      <c r="L4" s="17" t="s">
        <v>39</v>
      </c>
      <c r="M4" s="17" t="s">
        <v>39</v>
      </c>
      <c r="N4" s="17" t="s">
        <v>113</v>
      </c>
      <c r="O4" s="17" t="s">
        <v>114</v>
      </c>
      <c r="P4" s="18" t="s">
        <v>115</v>
      </c>
    </row>
    <row r="5" spans="1:16" s="4" customFormat="1" ht="45">
      <c r="A5" s="34">
        <v>2</v>
      </c>
      <c r="B5" s="5" t="s">
        <v>284</v>
      </c>
      <c r="C5" s="5" t="s">
        <v>285</v>
      </c>
      <c r="D5" s="5" t="s">
        <v>34</v>
      </c>
      <c r="E5" s="5" t="s">
        <v>286</v>
      </c>
      <c r="F5" s="5" t="s">
        <v>287</v>
      </c>
      <c r="G5" s="5" t="s">
        <v>110</v>
      </c>
      <c r="H5" s="5" t="s">
        <v>111</v>
      </c>
      <c r="I5" s="5" t="s">
        <v>39</v>
      </c>
      <c r="J5" s="5" t="s">
        <v>185</v>
      </c>
      <c r="K5" s="5" t="s">
        <v>288</v>
      </c>
      <c r="L5" s="5" t="s">
        <v>39</v>
      </c>
      <c r="M5" s="5" t="s">
        <v>39</v>
      </c>
      <c r="N5" s="5" t="s">
        <v>113</v>
      </c>
      <c r="O5" s="5" t="s">
        <v>289</v>
      </c>
      <c r="P5" s="6" t="s">
        <v>289</v>
      </c>
    </row>
    <row r="6" spans="1:16" s="4" customFormat="1" ht="45.75" thickBot="1">
      <c r="A6" s="35">
        <v>3</v>
      </c>
      <c r="B6" s="7" t="s">
        <v>351</v>
      </c>
      <c r="C6" s="7" t="s">
        <v>368</v>
      </c>
      <c r="D6" s="7" t="s">
        <v>34</v>
      </c>
      <c r="E6" s="7" t="s">
        <v>369</v>
      </c>
      <c r="F6" s="7" t="s">
        <v>109</v>
      </c>
      <c r="G6" s="7" t="s">
        <v>110</v>
      </c>
      <c r="H6" s="7" t="s">
        <v>111</v>
      </c>
      <c r="I6" s="7" t="s">
        <v>39</v>
      </c>
      <c r="J6" s="7" t="s">
        <v>370</v>
      </c>
      <c r="K6" s="7" t="s">
        <v>32</v>
      </c>
      <c r="L6" s="7" t="s">
        <v>39</v>
      </c>
      <c r="M6" s="7" t="s">
        <v>39</v>
      </c>
      <c r="N6" s="7" t="s">
        <v>113</v>
      </c>
      <c r="O6" s="7" t="s">
        <v>371</v>
      </c>
      <c r="P6" s="8" t="s">
        <v>371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Свод до 31.12.2009</vt:lpstr>
      <vt:lpstr>СПб</vt:lpstr>
      <vt:lpstr>Тосненский</vt:lpstr>
      <vt:lpstr>Тихвинский</vt:lpstr>
      <vt:lpstr>Сланцевский</vt:lpstr>
      <vt:lpstr>Подпорожский</vt:lpstr>
      <vt:lpstr>Приозерский</vt:lpstr>
      <vt:lpstr>Лужский</vt:lpstr>
      <vt:lpstr>Бокситогорский</vt:lpstr>
      <vt:lpstr>Волосовский</vt:lpstr>
      <vt:lpstr>Всеволожский</vt:lpstr>
      <vt:lpstr>Выборгский-</vt:lpstr>
      <vt:lpstr>Гатчинский</vt:lpstr>
      <vt:lpstr>Кингисеппский</vt:lpstr>
      <vt:lpstr>ГОДОВОЙ ПЛАН</vt:lpstr>
      <vt:lpstr>'ГОДОВОЙ ПЛАН'!Область_печати</vt:lpstr>
      <vt:lpstr>СПб!Область_печати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knark</dc:creator>
  <cp:lastModifiedBy>kurakin</cp:lastModifiedBy>
  <cp:lastPrinted>2016-12-08T12:40:21Z</cp:lastPrinted>
  <dcterms:created xsi:type="dcterms:W3CDTF">2010-03-16T06:13:10Z</dcterms:created>
  <dcterms:modified xsi:type="dcterms:W3CDTF">2018-12-27T06:51:00Z</dcterms:modified>
</cp:coreProperties>
</file>